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/>
  <c r="C51"/>
  <c r="C40"/>
  <c r="C35"/>
  <c r="C27" l="1"/>
  <c r="C64" l="1"/>
  <c r="C84"/>
  <c r="C81" s="1"/>
  <c r="C46"/>
  <c r="C44" l="1"/>
  <c r="C39" s="1"/>
  <c r="C38" s="1"/>
  <c r="C22" l="1"/>
  <c r="C25"/>
  <c r="C31" l="1"/>
  <c r="C29"/>
  <c r="C19"/>
  <c r="C17"/>
  <c r="C15"/>
  <c r="C14" l="1"/>
  <c r="C86" l="1"/>
  <c r="C88" s="1"/>
</calcChain>
</file>

<file path=xl/comments1.xml><?xml version="1.0" encoding="utf-8"?>
<comments xmlns="http://schemas.openxmlformats.org/spreadsheetml/2006/main">
  <authors>
    <author>Наталья</author>
  </authors>
  <commentList>
    <comment ref="C3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+1800</t>
        </r>
      </text>
    </comment>
    <comment ref="C4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+12011   в т.ч. 6334 з.п и 5677  ремонт котельных</t>
        </r>
      </text>
    </comment>
    <comment ref="C62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+9583,2</t>
        </r>
      </text>
    </comment>
    <comment ref="C6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+1330</t>
        </r>
      </text>
    </comment>
    <comment ref="C6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+4045</t>
        </r>
      </text>
    </comment>
    <comment ref="C7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+962,6</t>
        </r>
      </text>
    </comment>
    <comment ref="C7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-988,5</t>
        </r>
      </text>
    </comment>
  </commentList>
</comments>
</file>

<file path=xl/sharedStrings.xml><?xml version="1.0" encoding="utf-8"?>
<sst xmlns="http://schemas.openxmlformats.org/spreadsheetml/2006/main" count="163" uniqueCount="161">
  <si>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</si>
  <si>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</si>
  <si>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</si>
  <si>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</si>
  <si>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</si>
  <si>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>Доходы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</si>
  <si>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</si>
  <si>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</si>
  <si>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</si>
  <si>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</si>
  <si>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</si>
  <si>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</si>
  <si>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</si>
  <si>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</si>
  <si>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</si>
  <si>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</si>
  <si>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</si>
  <si>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</si>
  <si>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</si>
  <si>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</si>
  <si>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</si>
  <si>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</si>
  <si>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</si>
  <si>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</si>
  <si>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</si>
  <si>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</si>
  <si>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</si>
  <si>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</si>
  <si>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</si>
  <si>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</si>
  <si>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</si>
  <si>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</si>
  <si>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</si>
  <si>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</si>
  <si>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</si>
  <si>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</si>
  <si>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</si>
  <si>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</si>
  <si>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</si>
  <si>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</si>
  <si>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</si>
  <si>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</si>
  <si>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</si>
  <si>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</si>
  <si>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</si>
  <si>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</si>
  <si>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</si>
  <si>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</si>
  <si>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</si>
  <si>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</si>
  <si>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</si>
  <si>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Прочие дотации бюджетам муниципальных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</si>
  <si>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</si>
  <si>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</si>
  <si>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</si>
  <si>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</si>
  <si>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</si>
  <si>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</si>
  <si>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</si>
  <si>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</si>
  <si>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</si>
  <si>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</si>
  <si>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</si>
  <si>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</si>
  <si>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</si>
  <si>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</si>
  <si>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</si>
  <si>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</si>
  <si>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</si>
  <si>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</si>
  <si>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</si>
  <si>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</si>
  <si>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</si>
  <si>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</si>
  <si>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</si>
  <si>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</si>
  <si>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</si>
  <si>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</si>
  <si>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</si>
  <si>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</si>
  <si>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</si>
  <si>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</si>
  <si>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</si>
  <si>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</si>
  <si>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2024 год</t>
  </si>
  <si>
    <t>проверка</t>
  </si>
  <si>
    <t>разница</t>
  </si>
  <si>
    <t>Налог на имущество физических лиц</t>
  </si>
  <si>
    <t>1 06 00000 00 0000 110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</si>
  <si>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</si>
  <si>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</si>
  <si>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</si>
  <si>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</si>
  <si>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</si>
  <si>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</si>
  <si>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</si>
  <si>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Субсидии муниципальным образованиям на реализацию мероприятий по обеспечению безопасности гидротехнических сооружений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</si>
  <si>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</si>
  <si>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</si>
  <si>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</si>
  <si>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</si>
  <si>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</si>
  <si>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</si>
  <si>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2 02 29999 14 9156 150</t>
  </si>
  <si>
    <t>2 02 29999 14 9240 150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</si>
  <si>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</si>
  <si>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на установку знаков туристской навигации</t>
  </si>
  <si>
    <t>2 02 20077 14 9294 150</t>
  </si>
  <si>
    <t>2 02 25555 14 0000 150</t>
  </si>
  <si>
    <t>2 02 29999 14 9149 150</t>
  </si>
  <si>
    <t>2 02 29999 14 9296 150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</si>
  <si>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</si>
  <si>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</si>
  <si>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</si>
  <si>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</si>
  <si>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</si>
  <si>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</si>
  <si>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</si>
  <si>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</si>
  <si>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</si>
  <si>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</si>
  <si>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</si>
  <si>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Субвенции на осуществление государственных полномочий по выплате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</si>
  <si>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2 02 19999 14 0000 150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</si>
  <si>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</si>
  <si>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</si>
  <si>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</si>
  <si>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</si>
  <si>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</si>
  <si>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</si>
  <si>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реализацию программ формирования современной городской среды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</si>
  <si>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округа</t>
  </si>
  <si>
    <t>2 02 30024 14 9152 150</t>
  </si>
  <si>
    <t>2 02 30024 14 9161 150</t>
  </si>
  <si>
    <t>2 02 30024 14 9209 150</t>
  </si>
  <si>
    <t>2 02 30024 14 9280 150</t>
  </si>
  <si>
    <t>Налоги на имущество</t>
  </si>
  <si>
    <t xml:space="preserve">2 02 45179 14 0000 150 </t>
  </si>
  <si>
    <t xml:space="preserve">  Приложение 1</t>
  </si>
  <si>
    <t>к решению Собрания депутатов Красногородского муниципального округа от            №</t>
  </si>
  <si>
    <r>
      <t>"</t>
    </r>
    <r>
      <rPr>
        <b/>
        <sz val="10"/>
        <rFont val="Arial Cyr"/>
        <charset val="204"/>
      </rPr>
      <t>Приложение 2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</si>
  <si>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 xml:space="preserve">от 28.12.2023г. №51  "Об утверждении бюджета Красногородского муниципального округа </t>
  </si>
  <si>
    <t>на 2024 год и на плановый период 2025 и 2026 годов"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</si>
  <si>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</si>
  <si>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</si>
  <si>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>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</si>
  <si>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</si>
  <si>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Субсидии местным бюджетам на реализацию инициативных проектов</t>
  </si>
  <si>
    <t>2 02 29999 14 9251 150</t>
  </si>
  <si>
    <t>1 17 15000 00 0000 150</t>
  </si>
  <si>
    <t>Инициативные платежи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</si>
  <si>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</si>
  <si>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</si>
  <si>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 xml:space="preserve"> округа на 2024 год и на плановый период 2025 и 2026 годов" (в редакции решения</t>
  </si>
  <si>
    <t>Собрания депутатов Красногородского муниципального округа от 12.03.2024 №55)</t>
  </si>
  <si>
    <t>2 02 29999 14 9297 150</t>
  </si>
  <si>
    <t>Субсидии муниципальным образованиям на приобретение дорожной техники</t>
  </si>
  <si>
    <t>2 02 29999 14 9306 150</t>
  </si>
  <si>
    <t>Субсидии на строительство, реконструкцию, капитальный ремонт и техническое переворужение объектов коммунальной инфраструктуры</t>
  </si>
  <si>
    <t>2 02 30024 14 9119 150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</si>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</sst>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40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sz val="9"/>
      <color rgb="FF22272F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5" fillId="0" borderId="0" xfId="0" applyFont="1" applyBorder="1" applyAlignment="1">
      <alignment horizontal="left" wrapText="1"/>
    </xf>
    <xf numFmtId="0" fontId="16" fillId="4" borderId="4" xfId="0" applyFont="1" applyFill="1" applyBorder="1"/>
    <xf numFmtId="0" fontId="16" fillId="5" borderId="4" xfId="0" applyFont="1" applyFill="1" applyBorder="1"/>
    <xf numFmtId="0" fontId="18" fillId="0" borderId="0" xfId="0" applyFont="1" applyAlignment="1">
      <alignment wrapText="1"/>
    </xf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5" fillId="0" borderId="6" xfId="0" applyFont="1" applyBorder="1" applyAlignment="1">
      <alignment horizontal="left"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9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0" fillId="0" borderId="4" xfId="0" applyBorder="1"/>
    <xf numFmtId="0" fontId="21" fillId="0" borderId="4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4" xfId="0" applyFont="1" applyFill="1" applyBorder="1"/>
    <xf numFmtId="0" fontId="6" fillId="2" borderId="6" xfId="0" applyFont="1" applyFill="1" applyBorder="1" applyAlignment="1">
      <alignment wrapText="1"/>
    </xf>
    <xf numFmtId="0" fontId="13" fillId="3" borderId="4" xfId="0" applyFont="1" applyFill="1" applyBorder="1"/>
    <xf numFmtId="0" fontId="0" fillId="0" borderId="4" xfId="0" applyFont="1" applyBorder="1"/>
    <xf numFmtId="0" fontId="24" fillId="0" borderId="4" xfId="0" applyFont="1" applyFill="1" applyBorder="1"/>
    <xf numFmtId="0" fontId="25" fillId="0" borderId="4" xfId="0" applyFont="1" applyBorder="1"/>
    <xf numFmtId="0" fontId="27" fillId="0" borderId="4" xfId="0" applyFont="1" applyBorder="1"/>
    <xf numFmtId="0" fontId="29" fillId="0" borderId="4" xfId="0" applyFont="1" applyBorder="1" applyAlignment="1">
      <alignment wrapText="1"/>
    </xf>
    <xf numFmtId="0" fontId="30" fillId="0" borderId="4" xfId="0" applyFont="1" applyBorder="1"/>
    <xf numFmtId="0" fontId="31" fillId="0" borderId="4" xfId="0" applyFont="1" applyBorder="1"/>
    <xf numFmtId="0" fontId="6" fillId="0" borderId="4" xfId="0" applyFont="1" applyFill="1" applyBorder="1"/>
    <xf numFmtId="0" fontId="28" fillId="0" borderId="10" xfId="0" applyFont="1" applyFill="1" applyBorder="1" applyAlignment="1">
      <alignment vertical="top" wrapText="1"/>
    </xf>
    <xf numFmtId="2" fontId="28" fillId="0" borderId="0" xfId="0" applyNumberFormat="1" applyFont="1" applyAlignment="1">
      <alignment wrapText="1"/>
    </xf>
    <xf numFmtId="0" fontId="28" fillId="0" borderId="4" xfId="0" applyFont="1" applyFill="1" applyBorder="1" applyAlignment="1">
      <alignment vertical="top" wrapText="1"/>
    </xf>
    <xf numFmtId="0" fontId="0" fillId="0" borderId="11" xfId="0" applyFill="1" applyBorder="1"/>
    <xf numFmtId="0" fontId="21" fillId="10" borderId="4" xfId="0" applyFont="1" applyFill="1" applyBorder="1"/>
    <xf numFmtId="0" fontId="21" fillId="12" borderId="4" xfId="0" applyFont="1" applyFill="1" applyBorder="1"/>
    <xf numFmtId="164" fontId="0" fillId="0" borderId="0" xfId="0" applyNumberFormat="1"/>
    <xf numFmtId="164" fontId="22" fillId="0" borderId="4" xfId="0" applyNumberFormat="1" applyFont="1" applyBorder="1"/>
    <xf numFmtId="0" fontId="32" fillId="0" borderId="4" xfId="0" applyFont="1" applyFill="1" applyBorder="1"/>
    <xf numFmtId="0" fontId="29" fillId="0" borderId="7" xfId="0" applyFont="1" applyFill="1" applyBorder="1" applyAlignment="1">
      <alignment vertical="top" wrapText="1"/>
    </xf>
    <xf numFmtId="0" fontId="32" fillId="0" borderId="3" xfId="0" applyFont="1" applyFill="1" applyBorder="1"/>
    <xf numFmtId="0" fontId="29" fillId="0" borderId="8" xfId="0" applyFont="1" applyFill="1" applyBorder="1" applyAlignment="1">
      <alignment vertical="top" wrapText="1"/>
    </xf>
    <xf numFmtId="0" fontId="32" fillId="0" borderId="2" xfId="0" applyFont="1" applyFill="1" applyBorder="1"/>
    <xf numFmtId="0" fontId="29" fillId="0" borderId="4" xfId="0" applyFont="1" applyFill="1" applyBorder="1" applyAlignment="1">
      <alignment vertical="top" wrapText="1"/>
    </xf>
    <xf numFmtId="0" fontId="27" fillId="3" borderId="9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33" fillId="0" borderId="4" xfId="0" applyFont="1" applyBorder="1"/>
    <xf numFmtId="0" fontId="27" fillId="0" borderId="6" xfId="0" applyFont="1" applyBorder="1" applyAlignment="1">
      <alignment wrapText="1"/>
    </xf>
    <xf numFmtId="0" fontId="27" fillId="0" borderId="6" xfId="0" applyFont="1" applyFill="1" applyBorder="1" applyAlignment="1">
      <alignment vertical="top" wrapText="1"/>
    </xf>
    <xf numFmtId="0" fontId="27" fillId="0" borderId="4" xfId="0" applyFont="1" applyBorder="1" applyAlignment="1">
      <alignment wrapText="1"/>
    </xf>
    <xf numFmtId="0" fontId="35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7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7" fillId="0" borderId="5" xfId="0" applyFont="1" applyFill="1" applyBorder="1" applyAlignment="1">
      <alignment vertical="top" wrapText="1"/>
    </xf>
    <xf numFmtId="164" fontId="21" fillId="0" borderId="4" xfId="0" applyNumberFormat="1" applyFont="1" applyBorder="1"/>
    <xf numFmtId="164" fontId="21" fillId="11" borderId="4" xfId="0" applyNumberFormat="1" applyFont="1" applyFill="1" applyBorder="1"/>
    <xf numFmtId="0" fontId="17" fillId="0" borderId="0" xfId="0" applyFont="1"/>
    <xf numFmtId="0" fontId="29" fillId="0" borderId="6" xfId="0" applyFont="1" applyBorder="1"/>
    <xf numFmtId="0" fontId="29" fillId="0" borderId="12" xfId="0" applyFont="1" applyBorder="1"/>
    <xf numFmtId="0" fontId="29" fillId="0" borderId="13" xfId="0" applyFont="1" applyFill="1" applyBorder="1" applyAlignment="1">
      <alignment vertical="top" wrapText="1"/>
    </xf>
    <xf numFmtId="0" fontId="10" fillId="0" borderId="4" xfId="0" applyFont="1" applyBorder="1" applyAlignment="1">
      <alignment wrapText="1"/>
    </xf>
    <xf numFmtId="0" fontId="34" fillId="0" borderId="4" xfId="0" applyFont="1" applyBorder="1" applyAlignment="1">
      <alignment vertical="top" wrapText="1"/>
    </xf>
    <xf numFmtId="0" fontId="16" fillId="13" borderId="4" xfId="0" applyFont="1" applyFill="1" applyBorder="1"/>
    <xf numFmtId="0" fontId="17" fillId="13" borderId="6" xfId="0" applyFont="1" applyFill="1" applyBorder="1" applyAlignment="1">
      <alignment wrapText="1"/>
    </xf>
    <xf numFmtId="0" fontId="21" fillId="14" borderId="4" xfId="0" applyFont="1" applyFill="1" applyBorder="1"/>
    <xf numFmtId="164" fontId="21" fillId="15" borderId="4" xfId="0" applyNumberFormat="1" applyFont="1" applyFill="1" applyBorder="1"/>
    <xf numFmtId="164" fontId="21" fillId="16" borderId="4" xfId="0" applyNumberFormat="1" applyFont="1" applyFill="1" applyBorder="1"/>
    <xf numFmtId="0" fontId="28" fillId="0" borderId="6" xfId="0" applyFont="1" applyBorder="1" applyAlignment="1">
      <alignment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33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9"/>
  <sheetViews>
    <sheetView tabSelected="1" topLeftCell="A80" workbookViewId="0">
      <selection activeCell="C67" sqref="C67"/>
    </sheetView>
  </sheetViews>
  <sheetFormatPr defaultRowHeight="15"/>
  <cols>
    <col min="1" max="1" width="20.42578125" style="15" customWidth="1"/>
    <col min="2" max="2" width="65.7109375" style="16" customWidth="1"/>
    <col min="3" max="3" width="11.7109375" customWidth="1"/>
  </cols>
  <sheetData>
    <row r="1" spans="1:3" ht="22.5" customHeight="1">
      <c r="A1" s="97" t="s">
        <v>138</v>
      </c>
      <c r="B1" s="97"/>
    </row>
    <row r="2" spans="1:3">
      <c r="A2" s="83" t="s">
        <v>82</v>
      </c>
      <c r="B2" s="2" t="s">
        <v>139</v>
      </c>
    </row>
    <row r="3" spans="1:3">
      <c r="A3" s="83"/>
      <c r="B3" s="2" t="s">
        <v>143</v>
      </c>
    </row>
    <row r="4" spans="1:3">
      <c r="A4" s="1"/>
      <c r="B4" s="2" t="s">
        <v>144</v>
      </c>
    </row>
    <row r="5" spans="1:3">
      <c r="A5" s="1"/>
      <c r="B5" s="2" t="s">
        <v>153</v>
      </c>
    </row>
    <row r="6" spans="1:3">
      <c r="A6" s="1"/>
      <c r="B6" s="2" t="s">
        <v>154</v>
      </c>
    </row>
    <row r="7" spans="1:3">
      <c r="A7" s="1"/>
      <c r="B7" s="2" t="s">
        <v>140</v>
      </c>
    </row>
    <row r="8" spans="1:3">
      <c r="A8" s="1"/>
      <c r="B8" s="2" t="s">
        <v>141</v>
      </c>
    </row>
    <row r="9" spans="1:3">
      <c r="A9" s="1"/>
      <c r="B9" s="2" t="s">
        <v>142</v>
      </c>
    </row>
    <row r="10" spans="1:3">
      <c r="A10" s="98" t="s">
        <v>0</v>
      </c>
      <c r="B10" s="98"/>
    </row>
    <row r="11" spans="1:3">
      <c r="A11" s="99" t="s">
        <v>1</v>
      </c>
      <c r="B11" s="99"/>
    </row>
    <row r="12" spans="1:3" ht="15" customHeight="1">
      <c r="A12" s="95" t="s">
        <v>2</v>
      </c>
      <c r="B12" s="95" t="s">
        <v>3</v>
      </c>
      <c r="C12" s="95" t="s">
        <v>84</v>
      </c>
    </row>
    <row r="13" spans="1:3" ht="15" customHeight="1">
      <c r="A13" s="96"/>
      <c r="B13" s="96"/>
      <c r="C13" s="96"/>
    </row>
    <row r="14" spans="1:3" ht="15.75">
      <c r="A14" s="3" t="s">
        <v>4</v>
      </c>
      <c r="B14" s="18" t="s">
        <v>5</v>
      </c>
      <c r="C14" s="39">
        <f>C15+C17+C19+C22+C25+C27+C29+C31+C34+C35</f>
        <v>57747</v>
      </c>
    </row>
    <row r="15" spans="1:3">
      <c r="A15" s="3" t="s">
        <v>6</v>
      </c>
      <c r="B15" s="19" t="s">
        <v>7</v>
      </c>
      <c r="C15" s="39">
        <f>C16</f>
        <v>34377</v>
      </c>
    </row>
    <row r="16" spans="1:3">
      <c r="A16" s="4" t="s">
        <v>8</v>
      </c>
      <c r="B16" s="21" t="s">
        <v>9</v>
      </c>
      <c r="C16" s="38">
        <v>34377</v>
      </c>
    </row>
    <row r="17" spans="1:3" ht="25.5">
      <c r="A17" s="3" t="s">
        <v>10</v>
      </c>
      <c r="B17" s="22" t="s">
        <v>11</v>
      </c>
      <c r="C17" s="39">
        <f>C18</f>
        <v>13382</v>
      </c>
    </row>
    <row r="18" spans="1:3" ht="25.5">
      <c r="A18" s="4" t="s">
        <v>12</v>
      </c>
      <c r="B18" s="23" t="s">
        <v>13</v>
      </c>
      <c r="C18" s="38">
        <v>13382</v>
      </c>
    </row>
    <row r="19" spans="1:3">
      <c r="A19" s="3" t="s">
        <v>14</v>
      </c>
      <c r="B19" s="24" t="s">
        <v>15</v>
      </c>
      <c r="C19" s="39">
        <f>C20+C21</f>
        <v>1605</v>
      </c>
    </row>
    <row r="20" spans="1:3" ht="24.75">
      <c r="A20" s="5" t="s">
        <v>16</v>
      </c>
      <c r="B20" s="25" t="s">
        <v>17</v>
      </c>
      <c r="C20" s="38">
        <v>1313</v>
      </c>
    </row>
    <row r="21" spans="1:3" ht="24.75">
      <c r="A21" s="5" t="s">
        <v>18</v>
      </c>
      <c r="B21" s="25" t="s">
        <v>19</v>
      </c>
      <c r="C21" s="38">
        <v>292</v>
      </c>
    </row>
    <row r="22" spans="1:3">
      <c r="A22" s="42" t="s">
        <v>88</v>
      </c>
      <c r="B22" s="43" t="s">
        <v>136</v>
      </c>
      <c r="C22" s="39">
        <f>C23+C24</f>
        <v>4450</v>
      </c>
    </row>
    <row r="23" spans="1:3">
      <c r="A23" s="44" t="s">
        <v>91</v>
      </c>
      <c r="B23" s="25" t="s">
        <v>87</v>
      </c>
      <c r="C23" s="45">
        <v>880</v>
      </c>
    </row>
    <row r="24" spans="1:3">
      <c r="A24" s="44" t="s">
        <v>89</v>
      </c>
      <c r="B24" s="25" t="s">
        <v>90</v>
      </c>
      <c r="C24" s="38">
        <v>3570</v>
      </c>
    </row>
    <row r="25" spans="1:3">
      <c r="A25" s="3" t="s">
        <v>20</v>
      </c>
      <c r="B25" s="26" t="s">
        <v>21</v>
      </c>
      <c r="C25" s="39">
        <f>C26</f>
        <v>425</v>
      </c>
    </row>
    <row r="26" spans="1:3" ht="24.75">
      <c r="A26" s="4" t="s">
        <v>22</v>
      </c>
      <c r="B26" s="27" t="s">
        <v>23</v>
      </c>
      <c r="C26" s="38">
        <v>425</v>
      </c>
    </row>
    <row r="27" spans="1:3" ht="26.25">
      <c r="A27" s="3" t="s">
        <v>24</v>
      </c>
      <c r="B27" s="20" t="s">
        <v>25</v>
      </c>
      <c r="C27" s="39">
        <f>C28</f>
        <v>1085</v>
      </c>
    </row>
    <row r="28" spans="1:3" ht="60.75">
      <c r="A28" s="4" t="s">
        <v>26</v>
      </c>
      <c r="B28" s="28" t="s">
        <v>27</v>
      </c>
      <c r="C28" s="38">
        <v>1085</v>
      </c>
    </row>
    <row r="29" spans="1:3">
      <c r="A29" s="3" t="s">
        <v>28</v>
      </c>
      <c r="B29" s="20" t="s">
        <v>29</v>
      </c>
      <c r="C29" s="39">
        <f>C30</f>
        <v>175</v>
      </c>
    </row>
    <row r="30" spans="1:3">
      <c r="A30" s="4" t="s">
        <v>30</v>
      </c>
      <c r="B30" s="27" t="s">
        <v>31</v>
      </c>
      <c r="C30" s="38">
        <v>175</v>
      </c>
    </row>
    <row r="31" spans="1:3" ht="14.25" customHeight="1">
      <c r="A31" s="3" t="s">
        <v>32</v>
      </c>
      <c r="B31" s="29" t="s">
        <v>33</v>
      </c>
      <c r="C31" s="39">
        <f>C32+C33</f>
        <v>2075</v>
      </c>
    </row>
    <row r="32" spans="1:3" ht="50.25" customHeight="1">
      <c r="A32" s="4" t="s">
        <v>34</v>
      </c>
      <c r="B32" s="30" t="s">
        <v>35</v>
      </c>
      <c r="C32" s="38">
        <v>1960</v>
      </c>
    </row>
    <row r="33" spans="1:3" ht="24.75">
      <c r="A33" s="4" t="s">
        <v>36</v>
      </c>
      <c r="B33" s="7" t="s">
        <v>37</v>
      </c>
      <c r="C33" s="38">
        <v>115</v>
      </c>
    </row>
    <row r="34" spans="1:3">
      <c r="A34" s="3" t="s">
        <v>38</v>
      </c>
      <c r="B34" s="26" t="s">
        <v>39</v>
      </c>
      <c r="C34" s="39">
        <v>86</v>
      </c>
    </row>
    <row r="35" spans="1:3">
      <c r="A35" s="3" t="s">
        <v>40</v>
      </c>
      <c r="B35" s="20" t="s">
        <v>41</v>
      </c>
      <c r="C35" s="39">
        <f>C36+C37</f>
        <v>87</v>
      </c>
    </row>
    <row r="36" spans="1:3">
      <c r="A36" s="4" t="s">
        <v>42</v>
      </c>
      <c r="B36" s="27" t="s">
        <v>41</v>
      </c>
      <c r="C36" s="38">
        <v>10</v>
      </c>
    </row>
    <row r="37" spans="1:3">
      <c r="A37" s="4" t="s">
        <v>149</v>
      </c>
      <c r="B37" s="27" t="s">
        <v>150</v>
      </c>
      <c r="C37" s="38">
        <v>77</v>
      </c>
    </row>
    <row r="38" spans="1:3" ht="24.75" customHeight="1">
      <c r="A38" s="8" t="s">
        <v>43</v>
      </c>
      <c r="B38" s="31" t="s">
        <v>44</v>
      </c>
      <c r="C38" s="93">
        <f>C39</f>
        <v>148414.49999999997</v>
      </c>
    </row>
    <row r="39" spans="1:3" ht="27.75" customHeight="1">
      <c r="A39" s="89" t="s">
        <v>151</v>
      </c>
      <c r="B39" s="90" t="s">
        <v>152</v>
      </c>
      <c r="C39" s="92">
        <f>C40+C44+C64+C81</f>
        <v>148414.49999999997</v>
      </c>
    </row>
    <row r="40" spans="1:3">
      <c r="A40" s="9" t="s">
        <v>45</v>
      </c>
      <c r="B40" s="32" t="s">
        <v>46</v>
      </c>
      <c r="C40" s="91">
        <f>C41+C42+C43</f>
        <v>57405</v>
      </c>
    </row>
    <row r="41" spans="1:3" ht="31.5" customHeight="1">
      <c r="A41" s="4" t="s">
        <v>47</v>
      </c>
      <c r="B41" s="27" t="s">
        <v>48</v>
      </c>
      <c r="C41" s="38">
        <v>43178</v>
      </c>
    </row>
    <row r="42" spans="1:3" ht="25.5" customHeight="1">
      <c r="A42" s="4" t="s">
        <v>49</v>
      </c>
      <c r="B42" s="10" t="s">
        <v>50</v>
      </c>
      <c r="C42" s="38">
        <v>14227</v>
      </c>
    </row>
    <row r="43" spans="1:3" ht="25.5" hidden="1" customHeight="1">
      <c r="A43" s="4" t="s">
        <v>123</v>
      </c>
      <c r="B43" s="27" t="s">
        <v>51</v>
      </c>
      <c r="C43" s="38">
        <v>0</v>
      </c>
    </row>
    <row r="44" spans="1:3" ht="26.25">
      <c r="A44" s="11" t="s">
        <v>52</v>
      </c>
      <c r="B44" s="33" t="s">
        <v>53</v>
      </c>
      <c r="C44" s="57">
        <f>SUM(C45:C46)+SUM(C48:C51)</f>
        <v>33655.199999999997</v>
      </c>
    </row>
    <row r="45" spans="1:3" ht="60.75">
      <c r="A45" s="67" t="s">
        <v>101</v>
      </c>
      <c r="B45" s="68" t="s">
        <v>129</v>
      </c>
      <c r="C45" s="69">
        <v>5926</v>
      </c>
    </row>
    <row r="46" spans="1:3" ht="29.25" customHeight="1">
      <c r="A46" s="52" t="s">
        <v>54</v>
      </c>
      <c r="B46" s="70" t="s">
        <v>55</v>
      </c>
      <c r="C46" s="69">
        <f>C47</f>
        <v>7374</v>
      </c>
    </row>
    <row r="47" spans="1:3" ht="39" customHeight="1">
      <c r="A47" s="46" t="s">
        <v>107</v>
      </c>
      <c r="B47" s="87" t="s">
        <v>145</v>
      </c>
      <c r="C47" s="51">
        <v>7374</v>
      </c>
    </row>
    <row r="48" spans="1:3" ht="51.75" customHeight="1">
      <c r="A48" s="52" t="s">
        <v>56</v>
      </c>
      <c r="B48" s="88" t="s">
        <v>57</v>
      </c>
      <c r="C48" s="69">
        <v>404</v>
      </c>
    </row>
    <row r="49" spans="1:3" ht="36.75" customHeight="1">
      <c r="A49" s="48" t="s">
        <v>58</v>
      </c>
      <c r="B49" s="71" t="s">
        <v>59</v>
      </c>
      <c r="C49" s="69">
        <v>2473</v>
      </c>
    </row>
    <row r="50" spans="1:3" ht="29.25" customHeight="1">
      <c r="A50" s="48" t="s">
        <v>108</v>
      </c>
      <c r="B50" s="72" t="s">
        <v>130</v>
      </c>
      <c r="C50" s="69">
        <v>1598</v>
      </c>
    </row>
    <row r="51" spans="1:3" ht="18.75" customHeight="1">
      <c r="A51" s="52" t="s">
        <v>60</v>
      </c>
      <c r="B51" s="73" t="s">
        <v>61</v>
      </c>
      <c r="C51" s="69">
        <f>SUM(C52:C63)</f>
        <v>15880.2</v>
      </c>
    </row>
    <row r="52" spans="1:3" ht="36.75" customHeight="1">
      <c r="A52" s="61" t="s">
        <v>97</v>
      </c>
      <c r="B52" s="62" t="s">
        <v>92</v>
      </c>
      <c r="C52" s="47">
        <v>864</v>
      </c>
    </row>
    <row r="53" spans="1:3" ht="36">
      <c r="A53" s="63" t="s">
        <v>99</v>
      </c>
      <c r="B53" s="64" t="s">
        <v>93</v>
      </c>
      <c r="C53" s="47">
        <v>14</v>
      </c>
    </row>
    <row r="54" spans="1:3" ht="15.75" customHeight="1">
      <c r="A54" s="63" t="s">
        <v>100</v>
      </c>
      <c r="B54" s="64" t="s">
        <v>94</v>
      </c>
      <c r="C54" s="47">
        <v>135</v>
      </c>
    </row>
    <row r="55" spans="1:3" ht="36">
      <c r="A55" s="61" t="s">
        <v>102</v>
      </c>
      <c r="B55" s="86" t="s">
        <v>95</v>
      </c>
      <c r="C55" s="47">
        <v>321</v>
      </c>
    </row>
    <row r="56" spans="1:3" ht="136.5" customHeight="1">
      <c r="A56" s="84" t="s">
        <v>103</v>
      </c>
      <c r="B56" s="49" t="s">
        <v>146</v>
      </c>
      <c r="C56" s="47">
        <v>68</v>
      </c>
    </row>
    <row r="57" spans="1:3" ht="24">
      <c r="A57" s="85" t="s">
        <v>104</v>
      </c>
      <c r="B57" s="66" t="s">
        <v>96</v>
      </c>
      <c r="C57" s="47">
        <v>0</v>
      </c>
    </row>
    <row r="58" spans="1:3" ht="25.5">
      <c r="A58" s="65" t="s">
        <v>109</v>
      </c>
      <c r="B58" s="55" t="s">
        <v>105</v>
      </c>
      <c r="C58" s="47">
        <v>943</v>
      </c>
    </row>
    <row r="59" spans="1:3" ht="15.75" customHeight="1">
      <c r="A59" s="65" t="s">
        <v>110</v>
      </c>
      <c r="B59" s="66" t="s">
        <v>106</v>
      </c>
      <c r="C59" s="47">
        <v>25</v>
      </c>
    </row>
    <row r="60" spans="1:3" ht="48.75" customHeight="1">
      <c r="A60" s="46" t="s">
        <v>98</v>
      </c>
      <c r="B60" s="66" t="s">
        <v>131</v>
      </c>
      <c r="C60" s="47">
        <v>100</v>
      </c>
    </row>
    <row r="61" spans="1:3" ht="23.25" customHeight="1">
      <c r="A61" s="65" t="s">
        <v>148</v>
      </c>
      <c r="B61" s="66" t="s">
        <v>147</v>
      </c>
      <c r="C61" s="47">
        <v>2497</v>
      </c>
    </row>
    <row r="62" spans="1:3" ht="23.25" customHeight="1">
      <c r="A62" s="85" t="s">
        <v>155</v>
      </c>
      <c r="B62" s="66" t="s">
        <v>156</v>
      </c>
      <c r="C62" s="47">
        <v>9583.2000000000007</v>
      </c>
    </row>
    <row r="63" spans="1:3" ht="23.25" customHeight="1">
      <c r="A63" s="85" t="s">
        <v>157</v>
      </c>
      <c r="B63" s="66" t="s">
        <v>158</v>
      </c>
      <c r="C63" s="47">
        <v>1330</v>
      </c>
    </row>
    <row r="64" spans="1:3" ht="26.25">
      <c r="A64" s="13" t="s">
        <v>62</v>
      </c>
      <c r="B64" s="34" t="s">
        <v>63</v>
      </c>
      <c r="C64" s="82">
        <f>C65+C66+C77+C78+C79+C80</f>
        <v>53262.399999999994</v>
      </c>
    </row>
    <row r="65" spans="1:3" ht="25.5">
      <c r="A65" s="74" t="s">
        <v>64</v>
      </c>
      <c r="B65" s="75" t="s">
        <v>65</v>
      </c>
      <c r="C65" s="39">
        <v>369</v>
      </c>
    </row>
    <row r="66" spans="1:3" ht="27" customHeight="1">
      <c r="A66" s="52" t="s">
        <v>66</v>
      </c>
      <c r="B66" s="76" t="s">
        <v>67</v>
      </c>
      <c r="C66" s="39">
        <f>SUM(C67:C76)</f>
        <v>50603.799999999996</v>
      </c>
    </row>
    <row r="67" spans="1:3" ht="40.5" customHeight="1">
      <c r="A67" s="12" t="s">
        <v>124</v>
      </c>
      <c r="B67" s="53" t="s">
        <v>114</v>
      </c>
      <c r="C67" s="38">
        <v>572</v>
      </c>
    </row>
    <row r="68" spans="1:3" ht="52.5" customHeight="1">
      <c r="A68" s="12" t="s">
        <v>125</v>
      </c>
      <c r="B68" s="53" t="s">
        <v>115</v>
      </c>
      <c r="C68" s="38">
        <v>1</v>
      </c>
    </row>
    <row r="69" spans="1:3" ht="79.5" customHeight="1">
      <c r="A69" s="12" t="s">
        <v>126</v>
      </c>
      <c r="B69" s="54" t="s">
        <v>116</v>
      </c>
      <c r="C69" s="38">
        <v>47505</v>
      </c>
    </row>
    <row r="70" spans="1:3" ht="66.75" customHeight="1">
      <c r="A70" s="12" t="s">
        <v>127</v>
      </c>
      <c r="B70" s="53" t="s">
        <v>117</v>
      </c>
      <c r="C70" s="38">
        <v>43.2</v>
      </c>
    </row>
    <row r="71" spans="1:3" ht="55.5" customHeight="1">
      <c r="A71" s="12" t="s">
        <v>128</v>
      </c>
      <c r="B71" s="55" t="s">
        <v>121</v>
      </c>
      <c r="C71" s="38">
        <v>52</v>
      </c>
    </row>
    <row r="72" spans="1:3" ht="43.5" customHeight="1">
      <c r="A72" s="12" t="s">
        <v>132</v>
      </c>
      <c r="B72" s="53" t="s">
        <v>118</v>
      </c>
      <c r="C72" s="38">
        <v>868</v>
      </c>
    </row>
    <row r="73" spans="1:3" ht="53.25" customHeight="1">
      <c r="A73" s="12" t="s">
        <v>133</v>
      </c>
      <c r="B73" s="53" t="s">
        <v>119</v>
      </c>
      <c r="C73" s="38">
        <v>100</v>
      </c>
    </row>
    <row r="74" spans="1:3" ht="64.5" customHeight="1">
      <c r="A74" s="12" t="s">
        <v>134</v>
      </c>
      <c r="B74" s="55" t="s">
        <v>122</v>
      </c>
      <c r="C74" s="38">
        <v>447</v>
      </c>
    </row>
    <row r="75" spans="1:3" ht="52.5" customHeight="1">
      <c r="A75" s="12" t="s">
        <v>135</v>
      </c>
      <c r="B75" s="55" t="s">
        <v>120</v>
      </c>
      <c r="C75" s="38">
        <v>53</v>
      </c>
    </row>
    <row r="76" spans="1:3" ht="52.5" customHeight="1">
      <c r="A76" s="12" t="s">
        <v>159</v>
      </c>
      <c r="B76" s="94" t="s">
        <v>160</v>
      </c>
      <c r="C76" s="38">
        <v>962.6</v>
      </c>
    </row>
    <row r="77" spans="1:3" ht="53.25" customHeight="1">
      <c r="A77" s="52" t="s">
        <v>68</v>
      </c>
      <c r="B77" s="77" t="s">
        <v>69</v>
      </c>
      <c r="C77" s="39">
        <v>988</v>
      </c>
    </row>
    <row r="78" spans="1:3" ht="48.75">
      <c r="A78" s="74" t="s">
        <v>70</v>
      </c>
      <c r="B78" s="70" t="s">
        <v>71</v>
      </c>
      <c r="C78" s="39">
        <v>936.5</v>
      </c>
    </row>
    <row r="79" spans="1:3" ht="36.75">
      <c r="A79" s="74" t="s">
        <v>72</v>
      </c>
      <c r="B79" s="70" t="s">
        <v>73</v>
      </c>
      <c r="C79" s="81">
        <v>363.1</v>
      </c>
    </row>
    <row r="80" spans="1:3" ht="38.25" customHeight="1">
      <c r="A80" s="74" t="s">
        <v>74</v>
      </c>
      <c r="B80" s="78" t="s">
        <v>75</v>
      </c>
      <c r="C80" s="81">
        <v>2</v>
      </c>
    </row>
    <row r="81" spans="1:3">
      <c r="A81" s="14" t="s">
        <v>76</v>
      </c>
      <c r="B81" s="35" t="s">
        <v>77</v>
      </c>
      <c r="C81" s="58">
        <f>C82+C83+C84</f>
        <v>4091.9</v>
      </c>
    </row>
    <row r="82" spans="1:3" ht="48">
      <c r="A82" s="79" t="s">
        <v>137</v>
      </c>
      <c r="B82" s="80" t="s">
        <v>111</v>
      </c>
      <c r="C82" s="39">
        <v>719.9</v>
      </c>
    </row>
    <row r="83" spans="1:3" ht="87.75" customHeight="1">
      <c r="A83" s="52" t="s">
        <v>78</v>
      </c>
      <c r="B83" s="70" t="s">
        <v>79</v>
      </c>
      <c r="C83" s="39">
        <v>3125</v>
      </c>
    </row>
    <row r="84" spans="1:3" ht="24.75">
      <c r="A84" s="52" t="s">
        <v>80</v>
      </c>
      <c r="B84" s="70" t="s">
        <v>81</v>
      </c>
      <c r="C84" s="50">
        <f>C85</f>
        <v>247</v>
      </c>
    </row>
    <row r="85" spans="1:3" ht="24.75" customHeight="1">
      <c r="A85" s="12" t="s">
        <v>113</v>
      </c>
      <c r="B85" s="36" t="s">
        <v>112</v>
      </c>
      <c r="C85" s="38">
        <v>247</v>
      </c>
    </row>
    <row r="86" spans="1:3" ht="15.75">
      <c r="A86" s="6" t="s">
        <v>82</v>
      </c>
      <c r="B86" s="37" t="s">
        <v>83</v>
      </c>
      <c r="C86" s="60">
        <f>C38+C14</f>
        <v>206161.49999999997</v>
      </c>
    </row>
    <row r="87" spans="1:3" hidden="1">
      <c r="B87" s="40" t="s">
        <v>85</v>
      </c>
      <c r="C87" s="56">
        <v>172388.3</v>
      </c>
    </row>
    <row r="88" spans="1:3" hidden="1">
      <c r="B88" s="41" t="s">
        <v>86</v>
      </c>
      <c r="C88" s="59">
        <f>C87-C86</f>
        <v>-33773.199999999983</v>
      </c>
    </row>
    <row r="89" spans="1:3">
      <c r="B89" s="17"/>
    </row>
  </sheetData>
  <mergeCells count="6">
    <mergeCell ref="C12:C13"/>
    <mergeCell ref="A1:B1"/>
    <mergeCell ref="A10:B10"/>
    <mergeCell ref="A11:B11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Наталья</cp:lastModifiedBy>
  <cp:lastPrinted>2023-12-18T14:29:34Z</cp:lastPrinted>
  <dcterms:created xsi:type="dcterms:W3CDTF">2023-10-31T06:07:35Z</dcterms:created>
  <dcterms:modified xsi:type="dcterms:W3CDTF">2024-03-29T12:11:17Z</dcterms:modified>
</cp:coreProperties>
</file>