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2023 год РАСХОДЫ" sheetId="2" r:id="rId1"/>
  </sheets>
  <calcPr calcId="152511"/>
</workbook>
</file>

<file path=xl/calcChain.xml><?xml version="1.0" encoding="utf-8"?>
<calcChain xmlns="http://schemas.openxmlformats.org/spreadsheetml/2006/main">
  <c r="G25" i="2" l="1"/>
  <c r="G24" i="2"/>
  <c r="G23" i="2"/>
  <c r="H25" i="2"/>
  <c r="H24" i="2"/>
  <c r="I24" i="2"/>
  <c r="F38" i="2" l="1"/>
  <c r="H7" i="2"/>
  <c r="I7" i="2" s="1"/>
  <c r="G7" i="2"/>
  <c r="E38" i="2"/>
  <c r="D38" i="2"/>
  <c r="C38" i="2"/>
  <c r="G36" i="2"/>
  <c r="H36" i="2"/>
  <c r="I36" i="2" s="1"/>
  <c r="G35" i="2"/>
  <c r="H35" i="2"/>
  <c r="I35" i="2" s="1"/>
  <c r="G13" i="2" l="1"/>
  <c r="H13" i="2"/>
  <c r="I13" i="2" s="1"/>
  <c r="H6" i="2"/>
  <c r="I6" i="2" s="1"/>
  <c r="G6" i="2"/>
  <c r="H8" i="2"/>
  <c r="H9" i="2"/>
  <c r="I9" i="2" s="1"/>
  <c r="H10" i="2"/>
  <c r="I10" i="2" s="1"/>
  <c r="H11" i="2"/>
  <c r="I11" i="2" s="1"/>
  <c r="H12" i="2"/>
  <c r="I12" i="2" s="1"/>
  <c r="H14" i="2"/>
  <c r="I14" i="2" s="1"/>
  <c r="H15" i="2"/>
  <c r="I15" i="2" s="1"/>
  <c r="H16" i="2"/>
  <c r="I16" i="2" s="1"/>
  <c r="H17" i="2"/>
  <c r="I17" i="2" s="1"/>
  <c r="H18" i="2"/>
  <c r="I18" i="2" s="1"/>
  <c r="H19" i="2"/>
  <c r="I19" i="2" s="1"/>
  <c r="H20" i="2"/>
  <c r="I20" i="2" s="1"/>
  <c r="H21" i="2"/>
  <c r="I21" i="2" s="1"/>
  <c r="H22" i="2"/>
  <c r="I22" i="2" s="1"/>
  <c r="H23" i="2"/>
  <c r="I23" i="2" s="1"/>
  <c r="H26" i="2"/>
  <c r="I26" i="2" s="1"/>
  <c r="H27" i="2"/>
  <c r="I27" i="2" s="1"/>
  <c r="H28" i="2"/>
  <c r="I28" i="2" s="1"/>
  <c r="H29" i="2"/>
  <c r="I29" i="2" s="1"/>
  <c r="H30" i="2"/>
  <c r="I30" i="2" s="1"/>
  <c r="H31" i="2"/>
  <c r="I31" i="2" s="1"/>
  <c r="H32" i="2"/>
  <c r="H33" i="2"/>
  <c r="I33" i="2" s="1"/>
  <c r="H34" i="2"/>
  <c r="I34" i="2" s="1"/>
  <c r="H37" i="2"/>
  <c r="I37" i="2" s="1"/>
  <c r="G8" i="2"/>
  <c r="G9" i="2"/>
  <c r="G10" i="2"/>
  <c r="G11" i="2"/>
  <c r="G12" i="2"/>
  <c r="G14" i="2"/>
  <c r="G15" i="2"/>
  <c r="G16" i="2"/>
  <c r="G17" i="2"/>
  <c r="G18" i="2"/>
  <c r="G19" i="2"/>
  <c r="G20" i="2"/>
  <c r="G21" i="2"/>
  <c r="G22" i="2"/>
  <c r="G26" i="2"/>
  <c r="G27" i="2"/>
  <c r="G28" i="2"/>
  <c r="G29" i="2"/>
  <c r="G30" i="2"/>
  <c r="G31" i="2"/>
  <c r="G32" i="2"/>
  <c r="G33" i="2"/>
  <c r="G34" i="2"/>
  <c r="G37" i="2"/>
  <c r="G38" i="2" l="1"/>
  <c r="I8" i="2"/>
  <c r="H38" i="2"/>
  <c r="I38" i="2" s="1"/>
</calcChain>
</file>

<file path=xl/sharedStrings.xml><?xml version="1.0" encoding="utf-8"?>
<sst xmlns="http://schemas.openxmlformats.org/spreadsheetml/2006/main" count="99" uniqueCount="98">
  <si>
    <t>РАСХОДЫ</t>
  </si>
  <si>
    <t>Раздел, подраздел</t>
  </si>
  <si>
    <t>Наименование</t>
  </si>
  <si>
    <t>% отклонений (+ рост; - снижение)</t>
  </si>
  <si>
    <t>Пояснения причин отклонения на 10% и более от первоночального решения</t>
  </si>
  <si>
    <t>0102</t>
  </si>
  <si>
    <t xml:space="preserve">Функционирование высшего должностного лица субъекта Российской Федерации и муниципального образования
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</si>
  <si>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</si>
  <si>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</si>
  <si>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</si>
  <si>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</si>
  <si>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</si>
  <si>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</si>
  <si>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</si>
  <si>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Проведение выборов и референдумов</t>
  </si>
  <si>
    <t>0111</t>
  </si>
  <si>
    <t>Резервные фонды</t>
  </si>
  <si>
    <t>0113</t>
  </si>
  <si>
    <t>0310</t>
  </si>
  <si>
    <t>0314</t>
  </si>
  <si>
    <t>Другие вопросы в области национальной безопасности и правоохранительной деятельности</t>
  </si>
  <si>
    <t>0405</t>
  </si>
  <si>
    <t>Сельское хозяйство и рыболовство</t>
  </si>
  <si>
    <t>0409</t>
  </si>
  <si>
    <t>Дорожное хозяйство (дорожные фонды)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</si>
  <si>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</si>
  <si>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</si>
  <si>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</si>
  <si>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</si>
  <si>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</si>
  <si>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</si>
  <si>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</si>
  <si>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</si>
  <si>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</si>
  <si>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</si>
  <si>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</si>
  <si>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</si>
  <si>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0709</t>
  </si>
  <si>
    <t>Другие вопросы в области образования</t>
  </si>
  <si>
    <t>0801</t>
  </si>
  <si>
    <t xml:space="preserve">Культура 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</si>
  <si>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</si>
  <si>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</si>
  <si>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</si>
  <si>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</si>
  <si>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</si>
  <si>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</si>
  <si>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1101</t>
  </si>
  <si>
    <t xml:space="preserve">ИТОГО </t>
  </si>
  <si>
    <t>0203</t>
  </si>
  <si>
    <t>Мобилизация и  вневойсковая подготовка</t>
  </si>
  <si>
    <t>Обеспечение  пожарной   безопасности</t>
  </si>
  <si>
    <t>0408</t>
  </si>
  <si>
    <t xml:space="preserve">Транспорт </t>
  </si>
  <si>
    <t>0412</t>
  </si>
  <si>
    <t>Другие вопросы в области национальной экономики</t>
  </si>
  <si>
    <t>Другие  общегосударственые вопросы</t>
  </si>
  <si>
    <t>Повышение оплаты   труда  с 01.10.2022года. Достижение показателей, определенных Указами Президента Российской.</t>
  </si>
  <si>
    <t>1105</t>
  </si>
  <si>
    <t>Прочие межбюджетные трансферты общего характера</t>
  </si>
  <si>
    <t>Мероприятия в области физической культуры и спорта</t>
  </si>
  <si>
    <t>Мероприятия связанные с участием спортсменов в официальных и физкультурных мероприятия области</t>
  </si>
  <si>
    <t>уменьшение количества детей на выплату компенсации части родительской платы</t>
  </si>
  <si>
    <t>уменьшение проведение мероприятий по профилактике провонарушений</t>
  </si>
  <si>
    <t>увеличение расходов по ремонту муниципального жилого фонда</t>
  </si>
  <si>
    <t>увеличение субвенции по выплате итоговой аттестации по учреждения образования</t>
  </si>
  <si>
    <t>Дотации на выравнивание бюджетной обеспеченности муниципальных образований</t>
  </si>
  <si>
    <t>уменьшение субсидии по мероприятиям по физической культуре и спорту</t>
  </si>
  <si>
    <t>0103</t>
  </si>
  <si>
    <t>Функционирование законодательных (представительных) органов муниципальных образований</t>
  </si>
  <si>
    <t>уменьшение расходов на депутатскую деятельность</t>
  </si>
  <si>
    <t>увеличение мероприятий по физической культуре и спорту</t>
  </si>
  <si>
    <t xml:space="preserve">Повышение оплаты   труда  с 01.10.2022года, увеличение показателей "дорожной карты"   </t>
  </si>
  <si>
    <t xml:space="preserve">Повышение оплаты   труда  с 01.10.2022года,   увеличение показателей "дорожной карты"   </t>
  </si>
  <si>
    <t>средства резервного фонда расходуются согласно постановлениям администрации района по соответствующим разделам, подразделам</t>
  </si>
  <si>
    <t>(тыс.руб.)</t>
  </si>
  <si>
    <t xml:space="preserve">Фактически исполнено за 2022 год </t>
  </si>
  <si>
    <t xml:space="preserve">Отклонение фактического исполнения от окончательной редакции решения о бюджете </t>
  </si>
  <si>
    <t xml:space="preserve">Отклонение фактического исполнения от первоночальной редакции решения о бюджете </t>
  </si>
  <si>
    <t>Сведения о расходах районного бюджета по разделам, подразделам классификации расходов бюджета за 2023 год</t>
  </si>
  <si>
    <t xml:space="preserve">Фактически исполнено за 2023 год </t>
  </si>
  <si>
    <t xml:space="preserve">Утверждено в окончательной редакции решения о бюджете на 2023 год (от 28.12.2023 № 47) </t>
  </si>
  <si>
    <t xml:space="preserve">Утверждено в первоночальной редакции решения о бюджете на 2023 год (от 28.12.2022 № 25) </t>
  </si>
  <si>
    <t>0603</t>
  </si>
  <si>
    <t>0605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</si>
  <si>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</si>
  <si>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</si>
  <si>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увеличение расходов в связи с образованием округа, повышение оплаты труда</t>
  </si>
  <si>
    <t>не было потребности на канцелярские и почтовые расходы</t>
  </si>
  <si>
    <t>неукомплектованноть кадрами в КСО</t>
  </si>
  <si>
    <t>Увеличение расходов на проведение выборов</t>
  </si>
  <si>
    <t>Повышение оплаты   труда по ЕДДС</t>
  </si>
  <si>
    <t>Увеличение  обосновано мероприятиями, направленными на осуществление  деятельности по обращению с животными без владельца</t>
  </si>
  <si>
    <t>уменьшение расходов на перевозку учащихся на внеклассные мероприятия</t>
  </si>
  <si>
    <t>отсутствие потребности на реализацию территориального планирования, уменьшение мероприятий по поддержке предпринимательства</t>
  </si>
  <si>
    <t>отсутствие расходов по субсидии на строительство и реконструкция объектов водоснабжения</t>
  </si>
  <si>
    <t>изменение количества обустроенных мест захоронения</t>
  </si>
  <si>
    <t>не освоена субсидия по обеспечению безопасности гидротехнических сооружений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</si>
</sst>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name val="Times New Roman Cyr"/>
      <charset val="204"/>
    </font>
    <font>
      <sz val="14"/>
      <name val="Times New Roman Cyr"/>
      <family val="1"/>
      <charset val="204"/>
    </font>
    <font>
      <sz val="12"/>
      <name val="Times New Roman Cyr"/>
      <family val="1"/>
      <charset val="204"/>
    </font>
    <font>
      <sz val="11"/>
      <name val="Times New Roman"/>
      <family val="1"/>
      <charset val="204"/>
    </font>
    <font>
      <i/>
      <sz val="12"/>
      <name val="Times New Roman Cyr"/>
      <charset val="204"/>
    </font>
    <font>
      <sz val="14"/>
      <name val="Times New Roman"/>
      <family val="1"/>
      <charset val="204"/>
    </font>
    <font>
      <sz val="14"/>
      <name val="Times New Roman Cyr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0" xfId="0" applyFill="1"/>
    <xf numFmtId="0" fontId="3" fillId="0" borderId="0" xfId="0" applyFont="1"/>
    <xf numFmtId="0" fontId="3" fillId="2" borderId="0" xfId="0" applyFont="1" applyFill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49" fontId="3" fillId="0" borderId="1" xfId="0" applyNumberFormat="1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164" fontId="7" fillId="2" borderId="1" xfId="0" applyNumberFormat="1" applyFont="1" applyFill="1" applyBorder="1" applyAlignment="1">
      <alignment vertical="top" wrapText="1"/>
    </xf>
    <xf numFmtId="164" fontId="7" fillId="2" borderId="1" xfId="0" applyNumberFormat="1" applyFont="1" applyFill="1" applyBorder="1" applyAlignment="1">
      <alignment horizontal="right" vertical="top" wrapText="1"/>
    </xf>
    <xf numFmtId="164" fontId="7" fillId="0" borderId="1" xfId="0" applyNumberFormat="1" applyFont="1" applyBorder="1" applyAlignment="1">
      <alignment vertical="top" wrapText="1"/>
    </xf>
    <xf numFmtId="165" fontId="3" fillId="0" borderId="1" xfId="0" applyNumberFormat="1" applyFont="1" applyBorder="1" applyAlignment="1">
      <alignment vertical="top"/>
    </xf>
    <xf numFmtId="165" fontId="3" fillId="0" borderId="1" xfId="0" applyNumberFormat="1" applyFont="1" applyBorder="1" applyAlignment="1">
      <alignment vertical="top" wrapText="1"/>
    </xf>
    <xf numFmtId="165" fontId="3" fillId="0" borderId="1" xfId="0" applyNumberFormat="1" applyFont="1" applyFill="1" applyBorder="1" applyAlignment="1">
      <alignment vertical="top" wrapText="1"/>
    </xf>
    <xf numFmtId="165" fontId="8" fillId="0" borderId="1" xfId="0" applyNumberFormat="1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9" fillId="0" borderId="0" xfId="0" applyFont="1"/>
    <xf numFmtId="164" fontId="1" fillId="0" borderId="0" xfId="0" applyNumberFormat="1" applyFont="1"/>
    <xf numFmtId="0" fontId="10" fillId="0" borderId="1" xfId="0" applyFont="1" applyBorder="1"/>
    <xf numFmtId="49" fontId="3" fillId="0" borderId="1" xfId="0" applyNumberFormat="1" applyFont="1" applyFill="1" applyBorder="1" applyAlignment="1">
      <alignment vertical="top"/>
    </xf>
    <xf numFmtId="164" fontId="7" fillId="0" borderId="1" xfId="0" applyNumberFormat="1" applyFont="1" applyFill="1" applyBorder="1" applyAlignment="1">
      <alignment vertical="top" wrapText="1"/>
    </xf>
    <xf numFmtId="164" fontId="7" fillId="0" borderId="1" xfId="0" applyNumberFormat="1" applyFont="1" applyFill="1" applyBorder="1" applyAlignment="1">
      <alignment horizontal="right" vertical="top" wrapText="1"/>
    </xf>
    <xf numFmtId="165" fontId="3" fillId="0" borderId="1" xfId="0" applyNumberFormat="1" applyFont="1" applyFill="1" applyBorder="1" applyAlignment="1">
      <alignment vertical="top"/>
    </xf>
    <xf numFmtId="0" fontId="0" fillId="0" borderId="0" xfId="0" applyFill="1"/>
    <xf numFmtId="164" fontId="7" fillId="0" borderId="2" xfId="0" applyNumberFormat="1" applyFont="1" applyBorder="1" applyAlignment="1">
      <alignment vertical="top" wrapText="1"/>
    </xf>
    <xf numFmtId="165" fontId="3" fillId="0" borderId="2" xfId="0" applyNumberFormat="1" applyFont="1" applyBorder="1" applyAlignment="1">
      <alignment vertical="top"/>
    </xf>
    <xf numFmtId="0" fontId="7" fillId="2" borderId="1" xfId="0" applyFont="1" applyFill="1" applyBorder="1" applyAlignment="1">
      <alignment vertical="top" wrapText="1"/>
    </xf>
    <xf numFmtId="165" fontId="3" fillId="2" borderId="1" xfId="0" applyNumberFormat="1" applyFont="1" applyFill="1" applyBorder="1" applyAlignment="1">
      <alignment vertical="top"/>
    </xf>
    <xf numFmtId="165" fontId="3" fillId="2" borderId="1" xfId="0" applyNumberFormat="1" applyFont="1" applyFill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164" fontId="7" fillId="2" borderId="2" xfId="0" applyNumberFormat="1" applyFont="1" applyFill="1" applyBorder="1" applyAlignment="1">
      <alignment vertical="top" wrapText="1"/>
    </xf>
    <xf numFmtId="164" fontId="7" fillId="2" borderId="2" xfId="0" applyNumberFormat="1" applyFont="1" applyFill="1" applyBorder="1" applyAlignment="1">
      <alignment horizontal="right" vertical="top" wrapText="1"/>
    </xf>
    <xf numFmtId="165" fontId="3" fillId="0" borderId="3" xfId="0" applyNumberFormat="1" applyFont="1" applyFill="1" applyBorder="1" applyAlignment="1">
      <alignment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164" fontId="7" fillId="2" borderId="4" xfId="0" applyNumberFormat="1" applyFont="1" applyFill="1" applyBorder="1" applyAlignment="1">
      <alignment vertical="top" wrapText="1"/>
    </xf>
    <xf numFmtId="4" fontId="7" fillId="2" borderId="4" xfId="0" applyNumberFormat="1" applyFont="1" applyFill="1" applyBorder="1" applyAlignment="1">
      <alignment vertical="top" wrapText="1"/>
    </xf>
    <xf numFmtId="164" fontId="10" fillId="0" borderId="1" xfId="0" applyNumberFormat="1" applyFont="1" applyBorder="1"/>
    <xf numFmtId="0" fontId="5" fillId="0" borderId="1" xfId="0" applyFont="1" applyFill="1" applyBorder="1" applyAlignment="1">
      <alignment horizontal="center" vertical="top" wrapText="1"/>
    </xf>
    <xf numFmtId="0" fontId="2" fillId="0" borderId="0" xfId="0" applyFont="1"/>
    <xf numFmtId="49" fontId="3" fillId="2" borderId="1" xfId="0" applyNumberFormat="1" applyFont="1" applyFill="1" applyBorder="1" applyAlignment="1">
      <alignment vertical="top"/>
    </xf>
    <xf numFmtId="164" fontId="0" fillId="0" borderId="0" xfId="0" applyNumberFormat="1"/>
    <xf numFmtId="0" fontId="7" fillId="0" borderId="1" xfId="0" applyFont="1" applyFill="1" applyBorder="1" applyAlignment="1">
      <alignment horizontal="justify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0"/>
  <sheetViews>
    <sheetView tabSelected="1" zoomScale="75" zoomScaleNormal="7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J25" sqref="J25"/>
    </sheetView>
  </sheetViews>
  <sheetFormatPr defaultRowHeight="15" x14ac:dyDescent="0.25"/>
  <cols>
    <col min="1" max="1" width="12.140625" customWidth="1"/>
    <col min="2" max="2" width="51.85546875" customWidth="1"/>
    <col min="3" max="3" width="23.42578125" customWidth="1"/>
    <col min="4" max="4" width="22.85546875" customWidth="1"/>
    <col min="5" max="5" width="22.42578125" customWidth="1"/>
    <col min="6" max="6" width="24.85546875" customWidth="1"/>
    <col min="7" max="7" width="23.85546875" customWidth="1"/>
    <col min="8" max="8" width="19" customWidth="1"/>
    <col min="9" max="9" width="21.28515625" customWidth="1"/>
    <col min="10" max="10" width="57.5703125" customWidth="1"/>
  </cols>
  <sheetData>
    <row r="2" spans="1:11" x14ac:dyDescent="0.25">
      <c r="B2" t="s">
        <v>0</v>
      </c>
    </row>
    <row r="3" spans="1:11" ht="18.75" customHeight="1" x14ac:dyDescent="0.3">
      <c r="A3" s="48" t="s">
        <v>79</v>
      </c>
      <c r="B3" s="49"/>
      <c r="C3" s="49"/>
      <c r="D3" s="49"/>
      <c r="E3" s="49"/>
      <c r="F3" s="49"/>
      <c r="G3" s="49"/>
      <c r="H3" s="49"/>
      <c r="I3" s="49"/>
      <c r="J3" s="49"/>
    </row>
    <row r="4" spans="1:11" ht="18.75" x14ac:dyDescent="0.3">
      <c r="A4" s="4"/>
      <c r="B4" s="4"/>
      <c r="C4" s="5"/>
      <c r="D4" s="5"/>
      <c r="E4" s="5"/>
      <c r="F4" s="5"/>
      <c r="G4" s="4"/>
      <c r="H4" s="4"/>
      <c r="I4" s="4"/>
      <c r="J4" s="44" t="s">
        <v>75</v>
      </c>
    </row>
    <row r="5" spans="1:11" ht="96.75" customHeight="1" x14ac:dyDescent="0.25">
      <c r="A5" s="6" t="s">
        <v>1</v>
      </c>
      <c r="B5" s="7" t="s">
        <v>2</v>
      </c>
      <c r="C5" s="8" t="s">
        <v>82</v>
      </c>
      <c r="D5" s="43" t="s">
        <v>81</v>
      </c>
      <c r="E5" s="9" t="s">
        <v>80</v>
      </c>
      <c r="F5" s="9" t="s">
        <v>76</v>
      </c>
      <c r="G5" s="10" t="s">
        <v>77</v>
      </c>
      <c r="H5" s="10" t="s">
        <v>78</v>
      </c>
      <c r="I5" s="10" t="s">
        <v>3</v>
      </c>
      <c r="J5" s="6" t="s">
        <v>4</v>
      </c>
    </row>
    <row r="6" spans="1:11" ht="70.5" customHeight="1" x14ac:dyDescent="0.25">
      <c r="A6" s="11" t="s">
        <v>5</v>
      </c>
      <c r="B6" s="12" t="s">
        <v>6</v>
      </c>
      <c r="C6" s="13">
        <v>1812</v>
      </c>
      <c r="D6" s="14">
        <v>2767.7</v>
      </c>
      <c r="E6" s="13">
        <v>2695.4</v>
      </c>
      <c r="F6" s="13">
        <v>1846.3</v>
      </c>
      <c r="G6" s="15">
        <f>E6-D6</f>
        <v>-72.299999999999727</v>
      </c>
      <c r="H6" s="15">
        <f>E6-C6</f>
        <v>883.40000000000009</v>
      </c>
      <c r="I6" s="16">
        <f>H6/C6</f>
        <v>0.48752759381898458</v>
      </c>
      <c r="J6" s="17" t="s">
        <v>87</v>
      </c>
    </row>
    <row r="7" spans="1:11" ht="62.25" customHeight="1" x14ac:dyDescent="0.25">
      <c r="A7" s="11" t="s">
        <v>68</v>
      </c>
      <c r="B7" s="12" t="s">
        <v>69</v>
      </c>
      <c r="C7" s="13">
        <v>50</v>
      </c>
      <c r="D7" s="14">
        <v>50</v>
      </c>
      <c r="E7" s="13">
        <v>36.299999999999997</v>
      </c>
      <c r="F7" s="13">
        <v>44.3</v>
      </c>
      <c r="G7" s="15">
        <f t="shared" ref="G7" si="0">E7-D7</f>
        <v>-13.700000000000003</v>
      </c>
      <c r="H7" s="15">
        <f t="shared" ref="H7" si="1">E7-C7</f>
        <v>-13.700000000000003</v>
      </c>
      <c r="I7" s="16">
        <f t="shared" ref="I7" si="2">H7/C7</f>
        <v>-0.27400000000000008</v>
      </c>
      <c r="J7" s="17" t="s">
        <v>70</v>
      </c>
    </row>
    <row r="8" spans="1:11" ht="105.75" customHeight="1" x14ac:dyDescent="0.25">
      <c r="A8" s="11" t="s">
        <v>7</v>
      </c>
      <c r="B8" s="12" t="s">
        <v>8</v>
      </c>
      <c r="C8" s="13">
        <v>18438</v>
      </c>
      <c r="D8" s="14">
        <v>22000.6</v>
      </c>
      <c r="E8" s="13">
        <v>20791.599999999999</v>
      </c>
      <c r="F8" s="13">
        <v>21209.3</v>
      </c>
      <c r="G8" s="15">
        <f t="shared" ref="G8:G37" si="3">E8-D8</f>
        <v>-1209</v>
      </c>
      <c r="H8" s="15">
        <f t="shared" ref="H8:H37" si="4">E8-C8</f>
        <v>2353.5999999999985</v>
      </c>
      <c r="I8" s="16">
        <f t="shared" ref="I8:I38" si="5">H8/C8</f>
        <v>0.12764941967675444</v>
      </c>
      <c r="J8" s="17" t="s">
        <v>87</v>
      </c>
    </row>
    <row r="9" spans="1:11" ht="37.5" x14ac:dyDescent="0.25">
      <c r="A9" s="11" t="s">
        <v>9</v>
      </c>
      <c r="B9" s="12" t="s">
        <v>10</v>
      </c>
      <c r="C9" s="13">
        <v>1</v>
      </c>
      <c r="D9" s="14">
        <v>0.7</v>
      </c>
      <c r="E9" s="13">
        <v>0</v>
      </c>
      <c r="F9" s="13">
        <v>33.700000000000003</v>
      </c>
      <c r="G9" s="15">
        <f t="shared" si="3"/>
        <v>-0.7</v>
      </c>
      <c r="H9" s="15">
        <f t="shared" si="4"/>
        <v>-1</v>
      </c>
      <c r="I9" s="16">
        <f t="shared" si="5"/>
        <v>-1</v>
      </c>
      <c r="J9" s="12" t="s">
        <v>88</v>
      </c>
    </row>
    <row r="10" spans="1:11" ht="75" x14ac:dyDescent="0.25">
      <c r="A10" s="11" t="s">
        <v>11</v>
      </c>
      <c r="B10" s="12" t="s">
        <v>12</v>
      </c>
      <c r="C10" s="13">
        <v>5149</v>
      </c>
      <c r="D10" s="14">
        <v>4684.6000000000004</v>
      </c>
      <c r="E10" s="13">
        <v>4374.3999999999996</v>
      </c>
      <c r="F10" s="13">
        <v>4614.3999999999996</v>
      </c>
      <c r="G10" s="15">
        <f t="shared" si="3"/>
        <v>-310.20000000000073</v>
      </c>
      <c r="H10" s="15">
        <f t="shared" si="4"/>
        <v>-774.60000000000036</v>
      </c>
      <c r="I10" s="16">
        <f t="shared" si="5"/>
        <v>-0.15043697805399114</v>
      </c>
      <c r="J10" s="17" t="s">
        <v>89</v>
      </c>
    </row>
    <row r="11" spans="1:11" ht="18.75" x14ac:dyDescent="0.25">
      <c r="A11" s="11" t="s">
        <v>13</v>
      </c>
      <c r="B11" s="12" t="s">
        <v>14</v>
      </c>
      <c r="C11" s="13">
        <v>578</v>
      </c>
      <c r="D11" s="14">
        <v>627.6</v>
      </c>
      <c r="E11" s="13">
        <v>627.79999999999995</v>
      </c>
      <c r="F11" s="13">
        <v>1535.8</v>
      </c>
      <c r="G11" s="15">
        <f t="shared" si="3"/>
        <v>0.19999999999993179</v>
      </c>
      <c r="H11" s="15">
        <f t="shared" si="4"/>
        <v>49.799999999999955</v>
      </c>
      <c r="I11" s="16">
        <f t="shared" si="5"/>
        <v>8.6159169550172929E-2</v>
      </c>
      <c r="J11" s="17" t="s">
        <v>90</v>
      </c>
    </row>
    <row r="12" spans="1:11" ht="75" x14ac:dyDescent="0.25">
      <c r="A12" s="11" t="s">
        <v>15</v>
      </c>
      <c r="B12" s="31" t="s">
        <v>16</v>
      </c>
      <c r="C12" s="13">
        <v>161</v>
      </c>
      <c r="D12" s="14">
        <v>0</v>
      </c>
      <c r="E12" s="13">
        <v>0</v>
      </c>
      <c r="F12" s="13">
        <v>0</v>
      </c>
      <c r="G12" s="13">
        <f t="shared" si="3"/>
        <v>0</v>
      </c>
      <c r="H12" s="13">
        <f t="shared" si="4"/>
        <v>-161</v>
      </c>
      <c r="I12" s="32">
        <f t="shared" si="5"/>
        <v>-1</v>
      </c>
      <c r="J12" s="33" t="s">
        <v>74</v>
      </c>
      <c r="K12" s="3"/>
    </row>
    <row r="13" spans="1:11" s="28" customFormat="1" ht="18.75" x14ac:dyDescent="0.25">
      <c r="A13" s="24" t="s">
        <v>17</v>
      </c>
      <c r="B13" s="20" t="s">
        <v>56</v>
      </c>
      <c r="C13" s="25">
        <v>3520</v>
      </c>
      <c r="D13" s="26">
        <v>4962.2</v>
      </c>
      <c r="E13" s="25">
        <v>4559.2</v>
      </c>
      <c r="F13" s="25">
        <v>3214.8</v>
      </c>
      <c r="G13" s="25">
        <f t="shared" si="3"/>
        <v>-403</v>
      </c>
      <c r="H13" s="25">
        <f t="shared" si="4"/>
        <v>1039.1999999999998</v>
      </c>
      <c r="I13" s="27">
        <f t="shared" si="5"/>
        <v>0.29522727272727267</v>
      </c>
      <c r="J13" s="17" t="s">
        <v>91</v>
      </c>
    </row>
    <row r="14" spans="1:11" ht="18.75" x14ac:dyDescent="0.3">
      <c r="A14" s="11" t="s">
        <v>49</v>
      </c>
      <c r="B14" s="21" t="s">
        <v>50</v>
      </c>
      <c r="C14" s="13">
        <v>517</v>
      </c>
      <c r="D14" s="14">
        <v>517</v>
      </c>
      <c r="E14" s="13">
        <v>517</v>
      </c>
      <c r="F14" s="13">
        <v>451.3</v>
      </c>
      <c r="G14" s="15">
        <f t="shared" si="3"/>
        <v>0</v>
      </c>
      <c r="H14" s="15">
        <f t="shared" si="4"/>
        <v>0</v>
      </c>
      <c r="I14" s="16">
        <f t="shared" si="5"/>
        <v>0</v>
      </c>
      <c r="J14" s="18"/>
    </row>
    <row r="15" spans="1:11" ht="43.5" customHeight="1" x14ac:dyDescent="0.25">
      <c r="A15" s="11" t="s">
        <v>18</v>
      </c>
      <c r="B15" s="12" t="s">
        <v>51</v>
      </c>
      <c r="C15" s="13">
        <v>296</v>
      </c>
      <c r="D15" s="14">
        <v>296</v>
      </c>
      <c r="E15" s="13">
        <v>288.7</v>
      </c>
      <c r="F15" s="13">
        <v>273.89999999999998</v>
      </c>
      <c r="G15" s="15">
        <f t="shared" si="3"/>
        <v>-7.3000000000000114</v>
      </c>
      <c r="H15" s="15">
        <f t="shared" si="4"/>
        <v>-7.3000000000000114</v>
      </c>
      <c r="I15" s="16">
        <f t="shared" si="5"/>
        <v>-2.4662162162162202E-2</v>
      </c>
      <c r="J15" s="19"/>
    </row>
    <row r="16" spans="1:11" ht="56.25" x14ac:dyDescent="0.25">
      <c r="A16" s="11" t="s">
        <v>19</v>
      </c>
      <c r="B16" s="12" t="s">
        <v>20</v>
      </c>
      <c r="C16" s="13">
        <v>30</v>
      </c>
      <c r="D16" s="14">
        <v>20</v>
      </c>
      <c r="E16" s="13">
        <v>18.899999999999999</v>
      </c>
      <c r="F16" s="13">
        <v>6.1</v>
      </c>
      <c r="G16" s="15">
        <f t="shared" si="3"/>
        <v>-1.1000000000000014</v>
      </c>
      <c r="H16" s="15">
        <f t="shared" si="4"/>
        <v>-11.100000000000001</v>
      </c>
      <c r="I16" s="16">
        <f t="shared" si="5"/>
        <v>-0.37000000000000005</v>
      </c>
      <c r="J16" s="18" t="s">
        <v>63</v>
      </c>
    </row>
    <row r="17" spans="1:10" ht="60" customHeight="1" x14ac:dyDescent="0.25">
      <c r="A17" s="11" t="s">
        <v>21</v>
      </c>
      <c r="B17" s="12" t="s">
        <v>22</v>
      </c>
      <c r="C17" s="13">
        <v>120</v>
      </c>
      <c r="D17" s="14">
        <v>188</v>
      </c>
      <c r="E17" s="13">
        <v>120</v>
      </c>
      <c r="F17" s="13">
        <v>120</v>
      </c>
      <c r="G17" s="15">
        <f t="shared" si="3"/>
        <v>-68</v>
      </c>
      <c r="H17" s="15">
        <f t="shared" si="4"/>
        <v>0</v>
      </c>
      <c r="I17" s="16">
        <f t="shared" si="5"/>
        <v>0</v>
      </c>
      <c r="J17" s="20" t="s">
        <v>92</v>
      </c>
    </row>
    <row r="18" spans="1:10" ht="37.5" x14ac:dyDescent="0.25">
      <c r="A18" s="11" t="s">
        <v>52</v>
      </c>
      <c r="B18" s="12" t="s">
        <v>53</v>
      </c>
      <c r="C18" s="13">
        <v>181</v>
      </c>
      <c r="D18" s="14">
        <v>69</v>
      </c>
      <c r="E18" s="13">
        <v>50.8</v>
      </c>
      <c r="F18" s="13">
        <v>165.1</v>
      </c>
      <c r="G18" s="15">
        <f t="shared" si="3"/>
        <v>-18.200000000000003</v>
      </c>
      <c r="H18" s="15">
        <f t="shared" si="4"/>
        <v>-130.19999999999999</v>
      </c>
      <c r="I18" s="16">
        <f t="shared" si="5"/>
        <v>-0.7193370165745856</v>
      </c>
      <c r="J18" s="20" t="s">
        <v>93</v>
      </c>
    </row>
    <row r="19" spans="1:10" ht="141.75" customHeight="1" x14ac:dyDescent="0.25">
      <c r="A19" s="11" t="s">
        <v>23</v>
      </c>
      <c r="B19" s="12" t="s">
        <v>24</v>
      </c>
      <c r="C19" s="13">
        <v>14175</v>
      </c>
      <c r="D19" s="14">
        <v>15387</v>
      </c>
      <c r="E19" s="13">
        <v>13897.3</v>
      </c>
      <c r="F19" s="13">
        <v>349248.5</v>
      </c>
      <c r="G19" s="15">
        <f t="shared" si="3"/>
        <v>-1489.7000000000007</v>
      </c>
      <c r="H19" s="15">
        <f t="shared" si="4"/>
        <v>-277.70000000000073</v>
      </c>
      <c r="I19" s="16">
        <f t="shared" si="5"/>
        <v>-1.959082892416231E-2</v>
      </c>
      <c r="J19" s="18"/>
    </row>
    <row r="20" spans="1:10" ht="60.75" customHeight="1" x14ac:dyDescent="0.25">
      <c r="A20" s="11" t="s">
        <v>54</v>
      </c>
      <c r="B20" s="12" t="s">
        <v>55</v>
      </c>
      <c r="C20" s="13">
        <v>65</v>
      </c>
      <c r="D20" s="14">
        <v>2</v>
      </c>
      <c r="E20" s="13">
        <v>2</v>
      </c>
      <c r="F20" s="13">
        <v>62.3</v>
      </c>
      <c r="G20" s="15">
        <f t="shared" si="3"/>
        <v>0</v>
      </c>
      <c r="H20" s="15">
        <f t="shared" si="4"/>
        <v>-63</v>
      </c>
      <c r="I20" s="16">
        <f t="shared" si="5"/>
        <v>-0.96923076923076923</v>
      </c>
      <c r="J20" s="18" t="s">
        <v>94</v>
      </c>
    </row>
    <row r="21" spans="1:10" ht="37.5" x14ac:dyDescent="0.3">
      <c r="A21" s="45" t="s">
        <v>25</v>
      </c>
      <c r="B21" s="12" t="s">
        <v>26</v>
      </c>
      <c r="C21" s="13">
        <v>514</v>
      </c>
      <c r="D21" s="14">
        <v>596.1</v>
      </c>
      <c r="E21" s="13">
        <v>596.1</v>
      </c>
      <c r="F21" s="13">
        <v>612.70000000000005</v>
      </c>
      <c r="G21" s="15">
        <f t="shared" si="3"/>
        <v>0</v>
      </c>
      <c r="H21" s="15">
        <f t="shared" si="4"/>
        <v>82.100000000000023</v>
      </c>
      <c r="I21" s="16">
        <f t="shared" si="5"/>
        <v>0.15972762645914401</v>
      </c>
      <c r="J21" s="47" t="s">
        <v>64</v>
      </c>
    </row>
    <row r="22" spans="1:10" ht="56.25" x14ac:dyDescent="0.25">
      <c r="A22" s="11" t="s">
        <v>27</v>
      </c>
      <c r="B22" s="12" t="s">
        <v>28</v>
      </c>
      <c r="C22" s="13">
        <v>6330</v>
      </c>
      <c r="D22" s="14">
        <v>2827.2</v>
      </c>
      <c r="E22" s="13">
        <v>2763.9</v>
      </c>
      <c r="F22" s="13">
        <v>1875.8</v>
      </c>
      <c r="G22" s="15">
        <f t="shared" si="3"/>
        <v>-63.299999999999727</v>
      </c>
      <c r="H22" s="15">
        <f t="shared" si="4"/>
        <v>-3566.1</v>
      </c>
      <c r="I22" s="16">
        <f t="shared" si="5"/>
        <v>-0.5633649289099526</v>
      </c>
      <c r="J22" s="18" t="s">
        <v>95</v>
      </c>
    </row>
    <row r="23" spans="1:10" ht="51.75" customHeight="1" x14ac:dyDescent="0.25">
      <c r="A23" s="11" t="s">
        <v>29</v>
      </c>
      <c r="B23" s="12" t="s">
        <v>30</v>
      </c>
      <c r="C23" s="13">
        <v>2014</v>
      </c>
      <c r="D23" s="14">
        <v>3704</v>
      </c>
      <c r="E23" s="13">
        <v>3184.4</v>
      </c>
      <c r="F23" s="13">
        <v>2216.9</v>
      </c>
      <c r="G23" s="15">
        <f t="shared" si="3"/>
        <v>-519.59999999999991</v>
      </c>
      <c r="H23" s="15">
        <f t="shared" si="4"/>
        <v>1170.4000000000001</v>
      </c>
      <c r="I23" s="16">
        <f t="shared" si="5"/>
        <v>0.58113207547169821</v>
      </c>
      <c r="J23" s="18" t="s">
        <v>96</v>
      </c>
    </row>
    <row r="24" spans="1:10" ht="51.75" customHeight="1" x14ac:dyDescent="0.25">
      <c r="A24" s="11" t="s">
        <v>83</v>
      </c>
      <c r="B24" s="12" t="s">
        <v>85</v>
      </c>
      <c r="C24" s="13">
        <v>950</v>
      </c>
      <c r="D24" s="14">
        <v>950</v>
      </c>
      <c r="E24" s="13">
        <v>405.2</v>
      </c>
      <c r="F24" s="13">
        <v>0</v>
      </c>
      <c r="G24" s="15">
        <f t="shared" si="3"/>
        <v>-544.79999999999995</v>
      </c>
      <c r="H24" s="15">
        <f t="shared" si="4"/>
        <v>-544.79999999999995</v>
      </c>
      <c r="I24" s="16">
        <f t="shared" si="5"/>
        <v>-0.57347368421052625</v>
      </c>
      <c r="J24" s="18" t="s">
        <v>97</v>
      </c>
    </row>
    <row r="25" spans="1:10" ht="51.75" customHeight="1" x14ac:dyDescent="0.25">
      <c r="A25" s="11" t="s">
        <v>84</v>
      </c>
      <c r="B25" s="12" t="s">
        <v>86</v>
      </c>
      <c r="C25" s="13">
        <v>0</v>
      </c>
      <c r="D25" s="14">
        <v>8357.5</v>
      </c>
      <c r="E25" s="13">
        <v>68.5</v>
      </c>
      <c r="F25" s="13">
        <v>0</v>
      </c>
      <c r="G25" s="15">
        <f t="shared" si="3"/>
        <v>-8289</v>
      </c>
      <c r="H25" s="15">
        <f t="shared" si="4"/>
        <v>68.5</v>
      </c>
      <c r="I25" s="16"/>
      <c r="J25" s="18"/>
    </row>
    <row r="26" spans="1:10" ht="37.5" x14ac:dyDescent="0.25">
      <c r="A26" s="11" t="s">
        <v>31</v>
      </c>
      <c r="B26" s="12" t="s">
        <v>32</v>
      </c>
      <c r="C26" s="13">
        <v>13278</v>
      </c>
      <c r="D26" s="14">
        <v>14340.3</v>
      </c>
      <c r="E26" s="13">
        <v>14144</v>
      </c>
      <c r="F26" s="13">
        <v>14185.3</v>
      </c>
      <c r="G26" s="15">
        <f t="shared" si="3"/>
        <v>-196.29999999999927</v>
      </c>
      <c r="H26" s="15">
        <f t="shared" si="4"/>
        <v>866</v>
      </c>
      <c r="I26" s="16">
        <f t="shared" si="5"/>
        <v>6.5220665762916102E-2</v>
      </c>
      <c r="J26" s="17" t="s">
        <v>73</v>
      </c>
    </row>
    <row r="27" spans="1:10" ht="37.5" x14ac:dyDescent="0.25">
      <c r="A27" s="11" t="s">
        <v>33</v>
      </c>
      <c r="B27" s="12" t="s">
        <v>34</v>
      </c>
      <c r="C27" s="13">
        <v>49504</v>
      </c>
      <c r="D27" s="14">
        <v>56330.8</v>
      </c>
      <c r="E27" s="13">
        <v>55250.6</v>
      </c>
      <c r="F27" s="13">
        <v>51953.7</v>
      </c>
      <c r="G27" s="15">
        <f t="shared" si="3"/>
        <v>-1080.2000000000044</v>
      </c>
      <c r="H27" s="15">
        <f t="shared" si="4"/>
        <v>5746.5999999999985</v>
      </c>
      <c r="I27" s="16">
        <f t="shared" si="5"/>
        <v>0.11608354880413702</v>
      </c>
      <c r="J27" s="17" t="s">
        <v>72</v>
      </c>
    </row>
    <row r="28" spans="1:10" ht="56.25" x14ac:dyDescent="0.25">
      <c r="A28" s="11" t="s">
        <v>35</v>
      </c>
      <c r="B28" s="12" t="s">
        <v>36</v>
      </c>
      <c r="C28" s="13">
        <v>8594</v>
      </c>
      <c r="D28" s="14">
        <v>11565.2</v>
      </c>
      <c r="E28" s="13">
        <v>11014.5</v>
      </c>
      <c r="F28" s="13">
        <v>11262.8</v>
      </c>
      <c r="G28" s="15">
        <f t="shared" si="3"/>
        <v>-550.70000000000073</v>
      </c>
      <c r="H28" s="15">
        <f t="shared" si="4"/>
        <v>2420.5</v>
      </c>
      <c r="I28" s="16">
        <f t="shared" si="5"/>
        <v>0.28164998836397487</v>
      </c>
      <c r="J28" s="18" t="s">
        <v>57</v>
      </c>
    </row>
    <row r="29" spans="1:10" ht="37.5" x14ac:dyDescent="0.25">
      <c r="A29" s="11" t="s">
        <v>37</v>
      </c>
      <c r="B29" s="12" t="s">
        <v>38</v>
      </c>
      <c r="C29" s="13">
        <v>801</v>
      </c>
      <c r="D29" s="14">
        <v>739.7</v>
      </c>
      <c r="E29" s="13">
        <v>736</v>
      </c>
      <c r="F29" s="13">
        <v>676.6</v>
      </c>
      <c r="G29" s="15">
        <f t="shared" si="3"/>
        <v>-3.7000000000000455</v>
      </c>
      <c r="H29" s="15">
        <f t="shared" si="4"/>
        <v>-65</v>
      </c>
      <c r="I29" s="16">
        <f t="shared" si="5"/>
        <v>-8.1148564294631714E-2</v>
      </c>
      <c r="J29" s="18" t="s">
        <v>65</v>
      </c>
    </row>
    <row r="30" spans="1:10" ht="59.25" customHeight="1" x14ac:dyDescent="0.25">
      <c r="A30" s="11" t="s">
        <v>39</v>
      </c>
      <c r="B30" s="12" t="s">
        <v>40</v>
      </c>
      <c r="C30" s="13">
        <v>13397</v>
      </c>
      <c r="D30" s="14">
        <v>18033.400000000001</v>
      </c>
      <c r="E30" s="13">
        <v>17169</v>
      </c>
      <c r="F30" s="13">
        <v>15311.4</v>
      </c>
      <c r="G30" s="15">
        <f t="shared" si="3"/>
        <v>-864.40000000000146</v>
      </c>
      <c r="H30" s="15">
        <f t="shared" si="4"/>
        <v>3772</v>
      </c>
      <c r="I30" s="16">
        <f t="shared" si="5"/>
        <v>0.28155557214301707</v>
      </c>
      <c r="J30" s="18"/>
    </row>
    <row r="31" spans="1:10" ht="18.75" x14ac:dyDescent="0.25">
      <c r="A31" s="11" t="s">
        <v>41</v>
      </c>
      <c r="B31" s="12" t="s">
        <v>42</v>
      </c>
      <c r="C31" s="13">
        <v>953</v>
      </c>
      <c r="D31" s="14">
        <v>978.5</v>
      </c>
      <c r="E31" s="13">
        <v>963.5</v>
      </c>
      <c r="F31" s="13">
        <v>864.7</v>
      </c>
      <c r="G31" s="15">
        <f t="shared" si="3"/>
        <v>-15</v>
      </c>
      <c r="H31" s="15">
        <f t="shared" si="4"/>
        <v>10.5</v>
      </c>
      <c r="I31" s="16">
        <f t="shared" si="5"/>
        <v>1.1017838405036727E-2</v>
      </c>
      <c r="J31" s="18"/>
    </row>
    <row r="32" spans="1:10" ht="18.75" x14ac:dyDescent="0.25">
      <c r="A32" s="11" t="s">
        <v>43</v>
      </c>
      <c r="B32" s="12" t="s">
        <v>44</v>
      </c>
      <c r="C32" s="13">
        <v>0</v>
      </c>
      <c r="D32" s="14">
        <v>263.8</v>
      </c>
      <c r="E32" s="13">
        <v>263.8</v>
      </c>
      <c r="F32" s="13">
        <v>189.3</v>
      </c>
      <c r="G32" s="15">
        <f t="shared" si="3"/>
        <v>0</v>
      </c>
      <c r="H32" s="15">
        <f t="shared" si="4"/>
        <v>263.8</v>
      </c>
      <c r="I32" s="16">
        <v>0</v>
      </c>
      <c r="J32" s="18"/>
    </row>
    <row r="33" spans="1:10" ht="37.5" x14ac:dyDescent="0.25">
      <c r="A33" s="11" t="s">
        <v>45</v>
      </c>
      <c r="B33" s="12" t="s">
        <v>46</v>
      </c>
      <c r="C33" s="13">
        <v>1691</v>
      </c>
      <c r="D33" s="14">
        <v>1643.9</v>
      </c>
      <c r="E33" s="13">
        <v>1492.1</v>
      </c>
      <c r="F33" s="13">
        <v>753.8</v>
      </c>
      <c r="G33" s="15">
        <f t="shared" si="3"/>
        <v>-151.80000000000018</v>
      </c>
      <c r="H33" s="15">
        <f t="shared" si="4"/>
        <v>-198.90000000000009</v>
      </c>
      <c r="I33" s="16">
        <f t="shared" si="5"/>
        <v>-0.11762270845653465</v>
      </c>
      <c r="J33" s="18" t="s">
        <v>62</v>
      </c>
    </row>
    <row r="34" spans="1:10" ht="56.25" x14ac:dyDescent="0.25">
      <c r="A34" s="11" t="s">
        <v>47</v>
      </c>
      <c r="B34" s="39" t="s">
        <v>61</v>
      </c>
      <c r="C34" s="13">
        <v>213</v>
      </c>
      <c r="D34" s="14">
        <v>213</v>
      </c>
      <c r="E34" s="13">
        <v>213</v>
      </c>
      <c r="F34" s="13">
        <v>0</v>
      </c>
      <c r="G34" s="15">
        <f t="shared" si="3"/>
        <v>0</v>
      </c>
      <c r="H34" s="15">
        <f t="shared" si="4"/>
        <v>0</v>
      </c>
      <c r="I34" s="16">
        <f t="shared" si="5"/>
        <v>0</v>
      </c>
      <c r="J34" s="18" t="s">
        <v>67</v>
      </c>
    </row>
    <row r="35" spans="1:10" ht="37.5" x14ac:dyDescent="0.25">
      <c r="A35" s="11" t="s">
        <v>58</v>
      </c>
      <c r="B35" s="34" t="s">
        <v>60</v>
      </c>
      <c r="C35" s="13">
        <v>548</v>
      </c>
      <c r="D35" s="14">
        <v>1054</v>
      </c>
      <c r="E35" s="13">
        <v>1045.0999999999999</v>
      </c>
      <c r="F35" s="13">
        <v>592.4</v>
      </c>
      <c r="G35" s="15">
        <f t="shared" si="3"/>
        <v>-8.9000000000000909</v>
      </c>
      <c r="H35" s="15">
        <f t="shared" si="4"/>
        <v>497.09999999999991</v>
      </c>
      <c r="I35" s="16">
        <f t="shared" si="5"/>
        <v>0.90711678832116771</v>
      </c>
      <c r="J35" s="18" t="s">
        <v>71</v>
      </c>
    </row>
    <row r="36" spans="1:10" ht="56.25" x14ac:dyDescent="0.25">
      <c r="A36" s="38">
        <v>1401</v>
      </c>
      <c r="B36" s="38" t="s">
        <v>66</v>
      </c>
      <c r="C36" s="35">
        <v>2194</v>
      </c>
      <c r="D36" s="36">
        <v>2215.1</v>
      </c>
      <c r="E36" s="35">
        <v>2215.1</v>
      </c>
      <c r="F36" s="35">
        <v>1905</v>
      </c>
      <c r="G36" s="29">
        <f t="shared" si="3"/>
        <v>0</v>
      </c>
      <c r="H36" s="29">
        <f t="shared" si="4"/>
        <v>21.099999999999909</v>
      </c>
      <c r="I36" s="30">
        <f t="shared" si="5"/>
        <v>9.6171376481312253E-3</v>
      </c>
      <c r="J36" s="37"/>
    </row>
    <row r="37" spans="1:10" ht="37.5" x14ac:dyDescent="0.25">
      <c r="A37" s="38">
        <v>1403</v>
      </c>
      <c r="B37" s="38" t="s">
        <v>59</v>
      </c>
      <c r="C37" s="36">
        <v>942</v>
      </c>
      <c r="D37" s="36">
        <v>942</v>
      </c>
      <c r="E37" s="35">
        <v>942</v>
      </c>
      <c r="F37" s="35">
        <v>941</v>
      </c>
      <c r="G37" s="29">
        <f t="shared" si="3"/>
        <v>0</v>
      </c>
      <c r="H37" s="29">
        <f t="shared" si="4"/>
        <v>0</v>
      </c>
      <c r="I37" s="30">
        <f t="shared" si="5"/>
        <v>0</v>
      </c>
      <c r="J37" s="37"/>
    </row>
    <row r="38" spans="1:10" s="2" customFormat="1" ht="18.75" x14ac:dyDescent="0.25">
      <c r="A38" s="23" t="s">
        <v>48</v>
      </c>
      <c r="B38" s="23"/>
      <c r="C38" s="42">
        <f t="shared" ref="C38:H38" si="6">SUM(C6:C37)</f>
        <v>147016</v>
      </c>
      <c r="D38" s="42">
        <f t="shared" si="6"/>
        <v>176326.9</v>
      </c>
      <c r="E38" s="42">
        <f t="shared" si="6"/>
        <v>160446.20000000001</v>
      </c>
      <c r="F38" s="42">
        <f t="shared" si="6"/>
        <v>486167.2</v>
      </c>
      <c r="G38" s="42">
        <f t="shared" si="6"/>
        <v>-15880.700000000006</v>
      </c>
      <c r="H38" s="42">
        <f t="shared" si="6"/>
        <v>13430.199999999995</v>
      </c>
      <c r="I38" s="16">
        <f t="shared" si="5"/>
        <v>9.135196169124446E-2</v>
      </c>
      <c r="J38" s="1"/>
    </row>
    <row r="39" spans="1:10" ht="18.75" x14ac:dyDescent="0.25">
      <c r="C39" s="40"/>
      <c r="D39" s="22"/>
      <c r="E39" s="22"/>
      <c r="F39" s="41"/>
    </row>
    <row r="40" spans="1:10" x14ac:dyDescent="0.25">
      <c r="D40" s="46"/>
      <c r="E40" s="46"/>
    </row>
  </sheetData>
  <mergeCells count="1">
    <mergeCell ref="A3:J3"/>
  </mergeCells>
  <pageMargins left="0.70866141732283472" right="0.70866141732283472" top="0.35433070866141736" bottom="0.15748031496062992" header="0.31496062992125984" footer="0.31496062992125984"/>
  <pageSetup paperSize="9" scale="4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 год РАСХОДЫ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2024-04-10T09:19:38Z</dcterms:modified>
</cp:coreProperties>
</file>