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tyana\Desktop\сессии\2024\к 7 ноября послать параметры\сессия на 3 года первоначально 2024\Сессия 2024-2026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C33" i="1"/>
  <c r="D22" i="1"/>
  <c r="C22" i="1"/>
  <c r="D49" i="1" l="1"/>
  <c r="D47" i="1" s="1"/>
  <c r="C49" i="1"/>
  <c r="C47" i="1" s="1"/>
  <c r="D64" i="1"/>
  <c r="D61" i="1" s="1"/>
  <c r="C64" i="1"/>
  <c r="C61" i="1" s="1"/>
  <c r="D38" i="1"/>
  <c r="C38" i="1"/>
  <c r="C35" i="1" l="1"/>
  <c r="D35" i="1"/>
  <c r="D17" i="1" l="1"/>
  <c r="C17" i="1"/>
  <c r="C20" i="1"/>
  <c r="D20" i="1"/>
  <c r="D30" i="1"/>
  <c r="C30" i="1"/>
  <c r="D26" i="1" l="1"/>
  <c r="C26" i="1"/>
  <c r="D24" i="1"/>
  <c r="C24" i="1"/>
  <c r="D14" i="1"/>
  <c r="C14" i="1"/>
  <c r="D12" i="1"/>
  <c r="C12" i="1"/>
  <c r="D10" i="1"/>
  <c r="C10" i="1"/>
  <c r="C9" i="1" l="1"/>
  <c r="D9" i="1"/>
  <c r="D32" i="1"/>
  <c r="C32" i="1"/>
  <c r="C66" i="1" l="1"/>
  <c r="D66" i="1"/>
</calcChain>
</file>

<file path=xl/sharedStrings.xml><?xml version="1.0" encoding="utf-8"?>
<sst xmlns="http://schemas.openxmlformats.org/spreadsheetml/2006/main" count="126" uniqueCount="125">
  <si>
    <t xml:space="preserve"> на 2024 год и на плановый период 2025 и 2026 годов"</t>
  </si>
  <si>
    <t xml:space="preserve"> ДОХОДЫ</t>
  </si>
  <si>
    <t xml:space="preserve">                         тыс.руб.</t>
  </si>
  <si>
    <t>Код дохода</t>
  </si>
  <si>
    <t>Наименование бюджетной классификации</t>
  </si>
  <si>
    <t xml:space="preserve">1 00 00000 00 0000 000  </t>
  </si>
  <si>
    <t>Доходы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</si>
  <si>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</si>
  <si>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</si>
  <si>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</si>
  <si>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</si>
  <si>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</si>
  <si>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</si>
  <si>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</si>
  <si>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</si>
  <si>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</si>
  <si>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</si>
  <si>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</si>
  <si>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Налог,взимаемый в связи с применением упрощенной системы налогооблажения</t>
  </si>
  <si>
    <t>1 05 04000 02 0000 110</t>
  </si>
  <si>
    <t>Налог,взимаемый в связи  с применением патентной системы налогооблажения</t>
  </si>
  <si>
    <t xml:space="preserve">1 08 00000 00 0000 000  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</si>
  <si>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</si>
  <si>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</si>
  <si>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</si>
  <si>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</si>
  <si>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</si>
  <si>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</si>
  <si>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</si>
  <si>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</si>
  <si>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</si>
  <si>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</si>
  <si>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</si>
  <si>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 1 14 00000 00 0000 000</t>
  </si>
  <si>
    <t>Доходы от продажи материальных и нематериальных активов</t>
  </si>
  <si>
    <t xml:space="preserve">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</si>
  <si>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</si>
  <si>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</si>
  <si>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</si>
  <si>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</si>
  <si>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</si>
  <si>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</si>
  <si>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</si>
  <si>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</si>
  <si>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</si>
  <si>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</si>
  <si>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2 02 10000 00 0000 150</t>
  </si>
  <si>
    <t>Дотации бюджетам бюджетной системы Российской Федерации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</si>
  <si>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</si>
  <si>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</si>
  <si>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</si>
  <si>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</si>
  <si>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</si>
  <si>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</si>
  <si>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2 02 29999 14 0000 150</t>
  </si>
  <si>
    <t>Прочие субсидии бюджетам муниципальных округов</t>
  </si>
  <si>
    <t>2 02 30000 00 0000 150</t>
  </si>
  <si>
    <t>Субвенции бюджетам бюджетной системы Российской Федерации</t>
  </si>
  <si>
    <t>2 02 30021 14 0000 150</t>
  </si>
  <si>
    <t>Субвенции бюджетам муниципальных округов на ежемесячное денежное вознаграждение за классное руководство</t>
  </si>
  <si>
    <t>2 02 30024 14 0000 150</t>
  </si>
  <si>
    <t xml:space="preserve">    Субвенции бюджетам муниципальных округов на выполнение передаваемых полномочий субъектов Российской Федерации, из них: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</si>
  <si>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</si>
  <si>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</si>
  <si>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</si>
  <si>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</si>
  <si>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</si>
  <si>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</si>
  <si>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</si>
  <si>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</si>
  <si>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 xml:space="preserve">2 02 45303 14 0000 150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</si>
  <si>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</si>
  <si>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2 02 49999 14 0000 150</t>
  </si>
  <si>
    <t>Прочие межбюджетные трансферты, передаваемые бюджетам муниципальных округов</t>
  </si>
  <si>
    <t xml:space="preserve"> </t>
  </si>
  <si>
    <t>ВСЕГО  ДОХОДОВ</t>
  </si>
  <si>
    <t>2025 год</t>
  </si>
  <si>
    <t>2026 год</t>
  </si>
  <si>
    <t>Налог на имущество физических лиц</t>
  </si>
  <si>
    <t>1 06 00000 00 0000 110</t>
  </si>
  <si>
    <t>1 06 06000 00 0000 110</t>
  </si>
  <si>
    <t>Земельный налог</t>
  </si>
  <si>
    <t>1 06 01000 00 0000 110</t>
  </si>
  <si>
    <t>Субсидии на реализацию мероприятий в рамках основного мероприятия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</si>
  <si>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Субсидии на реализацию мероприятий в рамказ основного мероприятия "Развитие и совершенствование института добровольных народных дружин"</t>
  </si>
  <si>
    <t>Субсидии на ликвидацию очагов сорного растения борщевик Сосновского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</si>
  <si>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</si>
  <si>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>Субсидии муниципальным образованиям на реализацию мероприятий по обеспечению безопасности гидротехнических сооружений</t>
  </si>
  <si>
    <t>2 02 29999 14 9087 150</t>
  </si>
  <si>
    <t>2 02 29999 14 9096 150</t>
  </si>
  <si>
    <t>2 02 29999 14 9144 150</t>
  </si>
  <si>
    <t>2 02 29999 14 9198 150</t>
  </si>
  <si>
    <t>2 02 20216 14 0000 150</t>
  </si>
  <si>
    <t>2 02 29999 14 9106 150</t>
  </si>
  <si>
    <t>2 02 29999 14 9240 150</t>
  </si>
  <si>
    <t>Субсидии на осуществление мероприятий по организации питания в муниципальных общеобразовательных учреждениях</t>
  </si>
  <si>
    <t>Субсидии местным бюджетам на установку знаков туристской навигации</t>
  </si>
  <si>
    <t>2 02 29999 14 9149 150</t>
  </si>
  <si>
    <t>2 02 29999 14 9296 150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</si>
  <si>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</si>
  <si>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воспитание и обучение детей-инвалидов в муниципальных дошкольных образовательных учреждениях </t>
  </si>
  <si>
    <t>2 02 49999 14 9271 150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</si>
  <si>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</si>
  <si>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</si>
  <si>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</si>
  <si>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</si>
  <si>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</si>
  <si>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</si>
  <si>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</si>
  <si>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Субвенции на осуществление государственных полномочий по выплате педагогическим работникам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</si>
  <si>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2 02 30024 14 9111 150</t>
  </si>
  <si>
    <t>2 02 30024 14 9113 150</t>
  </si>
  <si>
    <t>2 02 30024 14 9115 150</t>
  </si>
  <si>
    <t>2 02 30024 14 9118 150</t>
  </si>
  <si>
    <t>2 02 30024 14 9288 150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</si>
  <si>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</si>
  <si>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округа</t>
  </si>
  <si>
    <t>2 02 30024 14 9152 150</t>
  </si>
  <si>
    <t>2 02 30024 14 9161 150</t>
  </si>
  <si>
    <t>2 02 30024 14 9209 150</t>
  </si>
  <si>
    <t xml:space="preserve">  от   №   "Об утверждении бюджета Красногородского муниципального округа </t>
  </si>
  <si>
    <t xml:space="preserve"> к решению Собрания депутатов Красногородского муниципального округа</t>
  </si>
  <si>
    <t>Налоги на имущество</t>
  </si>
  <si>
    <t xml:space="preserve">2 02 45179 14 0000 150 </t>
  </si>
  <si>
    <t xml:space="preserve">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</si>
</sst>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 x14ac:knownFonts="1">
    <font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i/>
      <sz val="9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22272F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i/>
      <sz val="9"/>
      <name val="Arial Cyr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6" fillId="2" borderId="4" xfId="0" applyFont="1" applyFill="1" applyBorder="1"/>
    <xf numFmtId="0" fontId="5" fillId="2" borderId="4" xfId="0" applyFont="1" applyFill="1" applyBorder="1"/>
    <xf numFmtId="0" fontId="5" fillId="3" borderId="4" xfId="0" applyFont="1" applyFill="1" applyBorder="1"/>
    <xf numFmtId="0" fontId="9" fillId="2" borderId="4" xfId="0" applyFont="1" applyFill="1" applyBorder="1"/>
    <xf numFmtId="0" fontId="15" fillId="0" borderId="0" xfId="0" applyFont="1" applyBorder="1" applyAlignment="1">
      <alignment horizontal="left" wrapText="1"/>
    </xf>
    <xf numFmtId="0" fontId="16" fillId="4" borderId="4" xfId="0" applyFont="1" applyFill="1" applyBorder="1"/>
    <xf numFmtId="0" fontId="16" fillId="5" borderId="4" xfId="0" applyFont="1" applyFill="1" applyBorder="1"/>
    <xf numFmtId="0" fontId="6" fillId="6" borderId="4" xfId="0" applyFont="1" applyFill="1" applyBorder="1"/>
    <xf numFmtId="0" fontId="13" fillId="0" borderId="4" xfId="0" applyFont="1" applyFill="1" applyBorder="1"/>
    <xf numFmtId="0" fontId="16" fillId="7" borderId="4" xfId="0" applyFont="1" applyFill="1" applyBorder="1"/>
    <xf numFmtId="0" fontId="6" fillId="9" borderId="6" xfId="0" applyFont="1" applyFill="1" applyBorder="1"/>
    <xf numFmtId="0" fontId="5" fillId="0" borderId="0" xfId="0" applyFont="1"/>
    <xf numFmtId="0" fontId="7" fillId="0" borderId="0" xfId="0" applyFont="1"/>
    <xf numFmtId="0" fontId="10" fillId="0" borderId="0" xfId="0" applyFont="1" applyFill="1" applyBorder="1" applyAlignment="1">
      <alignment horizontal="justify" vertical="top" wrapText="1"/>
    </xf>
    <xf numFmtId="0" fontId="1" fillId="2" borderId="6" xfId="0" applyFont="1" applyFill="1" applyBorder="1"/>
    <xf numFmtId="0" fontId="8" fillId="2" borderId="6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0" fontId="11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" fillId="2" borderId="6" xfId="0" applyFont="1" applyFill="1" applyBorder="1"/>
    <xf numFmtId="0" fontId="13" fillId="2" borderId="6" xfId="0" applyFont="1" applyFill="1" applyBorder="1" applyAlignment="1">
      <alignment wrapText="1"/>
    </xf>
    <xf numFmtId="0" fontId="9" fillId="2" borderId="6" xfId="0" applyFont="1" applyFill="1" applyBorder="1"/>
    <xf numFmtId="0" fontId="5" fillId="2" borderId="6" xfId="0" applyFont="1" applyFill="1" applyBorder="1" applyAlignment="1">
      <alignment wrapText="1"/>
    </xf>
    <xf numFmtId="0" fontId="19" fillId="2" borderId="6" xfId="0" applyFont="1" applyFill="1" applyBorder="1" applyAlignment="1">
      <alignment wrapText="1"/>
    </xf>
    <xf numFmtId="0" fontId="14" fillId="0" borderId="6" xfId="0" applyFont="1" applyBorder="1" applyAlignment="1">
      <alignment wrapText="1"/>
    </xf>
    <xf numFmtId="0" fontId="15" fillId="0" borderId="6" xfId="0" applyFont="1" applyBorder="1" applyAlignment="1">
      <alignment horizontal="left" wrapText="1"/>
    </xf>
    <xf numFmtId="0" fontId="17" fillId="4" borderId="6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9" fillId="7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10" fillId="0" borderId="6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/>
    </xf>
    <xf numFmtId="0" fontId="0" fillId="0" borderId="4" xfId="0" applyBorder="1"/>
    <xf numFmtId="0" fontId="20" fillId="0" borderId="4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21" fillId="0" borderId="4" xfId="0" applyFont="1" applyBorder="1"/>
    <xf numFmtId="0" fontId="8" fillId="3" borderId="4" xfId="0" applyFont="1" applyFill="1" applyBorder="1"/>
    <xf numFmtId="0" fontId="6" fillId="2" borderId="6" xfId="0" applyFont="1" applyFill="1" applyBorder="1" applyAlignment="1">
      <alignment wrapText="1"/>
    </xf>
    <xf numFmtId="0" fontId="13" fillId="3" borderId="4" xfId="0" applyFont="1" applyFill="1" applyBorder="1"/>
    <xf numFmtId="0" fontId="0" fillId="0" borderId="4" xfId="0" applyFont="1" applyBorder="1"/>
    <xf numFmtId="0" fontId="23" fillId="0" borderId="4" xfId="0" applyFont="1" applyFill="1" applyBorder="1"/>
    <xf numFmtId="0" fontId="24" fillId="0" borderId="4" xfId="0" applyFont="1" applyBorder="1"/>
    <xf numFmtId="0" fontId="26" fillId="0" borderId="4" xfId="0" applyFont="1" applyBorder="1"/>
    <xf numFmtId="0" fontId="29" fillId="0" borderId="4" xfId="0" applyFont="1" applyBorder="1"/>
    <xf numFmtId="0" fontId="6" fillId="0" borderId="4" xfId="0" applyFont="1" applyFill="1" applyBorder="1"/>
    <xf numFmtId="0" fontId="27" fillId="0" borderId="10" xfId="0" applyFont="1" applyFill="1" applyBorder="1" applyAlignment="1">
      <alignment vertical="top" wrapText="1"/>
    </xf>
    <xf numFmtId="2" fontId="27" fillId="0" borderId="0" xfId="0" applyNumberFormat="1" applyFont="1" applyAlignment="1">
      <alignment wrapText="1"/>
    </xf>
    <xf numFmtId="0" fontId="27" fillId="0" borderId="4" xfId="0" applyFont="1" applyFill="1" applyBorder="1" applyAlignment="1">
      <alignment vertical="top" wrapText="1"/>
    </xf>
    <xf numFmtId="0" fontId="0" fillId="0" borderId="11" xfId="0" applyFill="1" applyBorder="1"/>
    <xf numFmtId="0" fontId="20" fillId="10" borderId="4" xfId="0" applyFont="1" applyFill="1" applyBorder="1"/>
    <xf numFmtId="0" fontId="20" fillId="11" borderId="4" xfId="0" applyFont="1" applyFill="1" applyBorder="1"/>
    <xf numFmtId="0" fontId="20" fillId="12" borderId="4" xfId="0" applyFont="1" applyFill="1" applyBorder="1"/>
    <xf numFmtId="164" fontId="0" fillId="0" borderId="0" xfId="0" applyNumberFormat="1"/>
    <xf numFmtId="0" fontId="30" fillId="0" borderId="4" xfId="0" applyFont="1" applyFill="1" applyBorder="1"/>
    <xf numFmtId="0" fontId="28" fillId="0" borderId="7" xfId="0" applyFont="1" applyFill="1" applyBorder="1" applyAlignment="1">
      <alignment vertical="top" wrapText="1"/>
    </xf>
    <xf numFmtId="0" fontId="30" fillId="0" borderId="3" xfId="0" applyFont="1" applyFill="1" applyBorder="1"/>
    <xf numFmtId="0" fontId="28" fillId="0" borderId="8" xfId="0" applyFont="1" applyFill="1" applyBorder="1" applyAlignment="1">
      <alignment vertical="top" wrapText="1"/>
    </xf>
    <xf numFmtId="0" fontId="28" fillId="0" borderId="2" xfId="0" applyFont="1" applyBorder="1"/>
    <xf numFmtId="0" fontId="28" fillId="0" borderId="0" xfId="0" applyFont="1" applyFill="1" applyBorder="1" applyAlignment="1">
      <alignment vertical="top" wrapText="1"/>
    </xf>
    <xf numFmtId="0" fontId="30" fillId="0" borderId="2" xfId="0" applyFont="1" applyFill="1" applyBorder="1"/>
    <xf numFmtId="0" fontId="28" fillId="0" borderId="4" xfId="0" applyFont="1" applyFill="1" applyBorder="1" applyAlignment="1">
      <alignment vertical="top" wrapText="1"/>
    </xf>
    <xf numFmtId="0" fontId="26" fillId="3" borderId="9" xfId="0" applyFont="1" applyFill="1" applyBorder="1" applyAlignment="1">
      <alignment wrapText="1"/>
    </xf>
    <xf numFmtId="0" fontId="25" fillId="0" borderId="0" xfId="0" applyFont="1" applyAlignment="1">
      <alignment wrapText="1"/>
    </xf>
    <xf numFmtId="0" fontId="31" fillId="0" borderId="4" xfId="0" applyFont="1" applyBorder="1"/>
    <xf numFmtId="0" fontId="26" fillId="0" borderId="6" xfId="0" applyFont="1" applyBorder="1" applyAlignment="1">
      <alignment wrapText="1"/>
    </xf>
    <xf numFmtId="0" fontId="26" fillId="0" borderId="6" xfId="0" applyFont="1" applyFill="1" applyBorder="1" applyAlignment="1">
      <alignment vertical="top" wrapText="1"/>
    </xf>
    <xf numFmtId="0" fontId="32" fillId="0" borderId="6" xfId="0" applyFont="1" applyFill="1" applyBorder="1" applyAlignment="1">
      <alignment horizontal="justify" vertical="center" wrapText="1"/>
    </xf>
    <xf numFmtId="0" fontId="8" fillId="0" borderId="4" xfId="0" applyFont="1" applyFill="1" applyBorder="1"/>
    <xf numFmtId="0" fontId="1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vertical="top" wrapText="1"/>
    </xf>
    <xf numFmtId="0" fontId="26" fillId="8" borderId="6" xfId="0" applyFont="1" applyFill="1" applyBorder="1" applyAlignment="1">
      <alignment vertical="top" wrapText="1"/>
    </xf>
    <xf numFmtId="0" fontId="6" fillId="0" borderId="3" xfId="0" applyFont="1" applyFill="1" applyBorder="1"/>
    <xf numFmtId="0" fontId="26" fillId="0" borderId="5" xfId="0" applyFont="1" applyFill="1" applyBorder="1" applyAlignment="1">
      <alignment vertical="top"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9"/>
  <sheetViews>
    <sheetView tabSelected="1" workbookViewId="0">
      <selection activeCell="C61" sqref="C61"/>
    </sheetView>
  </sheetViews>
  <sheetFormatPr defaultRowHeight="15" x14ac:dyDescent="0.25"/>
  <cols>
    <col min="1" max="1" width="20.42578125" style="14" customWidth="1"/>
    <col min="2" max="2" width="65.7109375" style="15" customWidth="1"/>
    <col min="3" max="4" width="10.85546875" customWidth="1"/>
  </cols>
  <sheetData>
    <row r="1" spans="1:4" ht="15.75" x14ac:dyDescent="0.25">
      <c r="A1" s="82" t="s">
        <v>124</v>
      </c>
      <c r="B1" s="82"/>
    </row>
    <row r="2" spans="1:4" x14ac:dyDescent="0.25">
      <c r="A2" s="1"/>
      <c r="B2" s="2" t="s">
        <v>121</v>
      </c>
    </row>
    <row r="3" spans="1:4" x14ac:dyDescent="0.25">
      <c r="A3" s="1"/>
      <c r="B3" s="2" t="s">
        <v>120</v>
      </c>
    </row>
    <row r="4" spans="1:4" x14ac:dyDescent="0.25">
      <c r="A4" s="1"/>
      <c r="B4" s="2" t="s">
        <v>0</v>
      </c>
    </row>
    <row r="5" spans="1:4" x14ac:dyDescent="0.25">
      <c r="A5" s="83" t="s">
        <v>1</v>
      </c>
      <c r="B5" s="83"/>
    </row>
    <row r="6" spans="1:4" x14ac:dyDescent="0.25">
      <c r="A6" s="84" t="s">
        <v>2</v>
      </c>
      <c r="B6" s="84"/>
    </row>
    <row r="7" spans="1:4" ht="15" customHeight="1" x14ac:dyDescent="0.25">
      <c r="A7" s="80" t="s">
        <v>3</v>
      </c>
      <c r="B7" s="80" t="s">
        <v>4</v>
      </c>
      <c r="C7" s="80" t="s">
        <v>76</v>
      </c>
      <c r="D7" s="80" t="s">
        <v>77</v>
      </c>
    </row>
    <row r="8" spans="1:4" ht="15" customHeight="1" x14ac:dyDescent="0.25">
      <c r="A8" s="81"/>
      <c r="B8" s="81"/>
      <c r="C8" s="81"/>
      <c r="D8" s="81"/>
    </row>
    <row r="9" spans="1:4" ht="15.75" x14ac:dyDescent="0.25">
      <c r="A9" s="3" t="s">
        <v>5</v>
      </c>
      <c r="B9" s="17" t="s">
        <v>6</v>
      </c>
      <c r="C9" s="38">
        <f>C10+C12+C14+C17+C20+C22+C24+C26+C29+C30</f>
        <v>57502</v>
      </c>
      <c r="D9" s="38">
        <f>D10+D12+D14+D17+D20+D22+D24+D26+D29+D30</f>
        <v>64367</v>
      </c>
    </row>
    <row r="10" spans="1:4" x14ac:dyDescent="0.25">
      <c r="A10" s="3" t="s">
        <v>7</v>
      </c>
      <c r="B10" s="18" t="s">
        <v>8</v>
      </c>
      <c r="C10" s="38">
        <f t="shared" ref="C10:D10" si="0">C11</f>
        <v>36296</v>
      </c>
      <c r="D10" s="38">
        <f t="shared" si="0"/>
        <v>38324</v>
      </c>
    </row>
    <row r="11" spans="1:4" x14ac:dyDescent="0.25">
      <c r="A11" s="4" t="s">
        <v>9</v>
      </c>
      <c r="B11" s="20" t="s">
        <v>10</v>
      </c>
      <c r="C11" s="37">
        <v>36296</v>
      </c>
      <c r="D11" s="37">
        <v>38324</v>
      </c>
    </row>
    <row r="12" spans="1:4" ht="25.5" x14ac:dyDescent="0.25">
      <c r="A12" s="3" t="s">
        <v>11</v>
      </c>
      <c r="B12" s="21" t="s">
        <v>12</v>
      </c>
      <c r="C12" s="38">
        <f t="shared" ref="C12:D12" si="1">C13</f>
        <v>12858</v>
      </c>
      <c r="D12" s="38">
        <f t="shared" si="1"/>
        <v>17341</v>
      </c>
    </row>
    <row r="13" spans="1:4" ht="25.5" x14ac:dyDescent="0.25">
      <c r="A13" s="4" t="s">
        <v>13</v>
      </c>
      <c r="B13" s="22" t="s">
        <v>14</v>
      </c>
      <c r="C13" s="37">
        <v>12858</v>
      </c>
      <c r="D13" s="37">
        <v>17341</v>
      </c>
    </row>
    <row r="14" spans="1:4" x14ac:dyDescent="0.25">
      <c r="A14" s="3" t="s">
        <v>15</v>
      </c>
      <c r="B14" s="23" t="s">
        <v>16</v>
      </c>
      <c r="C14" s="38">
        <f t="shared" ref="C14:D14" si="2">C15+C16</f>
        <v>1717</v>
      </c>
      <c r="D14" s="38">
        <f t="shared" si="2"/>
        <v>1849</v>
      </c>
    </row>
    <row r="15" spans="1:4" ht="24.75" x14ac:dyDescent="0.25">
      <c r="A15" s="5" t="s">
        <v>17</v>
      </c>
      <c r="B15" s="24" t="s">
        <v>18</v>
      </c>
      <c r="C15" s="37">
        <v>1419</v>
      </c>
      <c r="D15" s="37">
        <v>1540</v>
      </c>
    </row>
    <row r="16" spans="1:4" ht="24.75" x14ac:dyDescent="0.25">
      <c r="A16" s="5" t="s">
        <v>19</v>
      </c>
      <c r="B16" s="24" t="s">
        <v>20</v>
      </c>
      <c r="C16" s="37">
        <v>298</v>
      </c>
      <c r="D16" s="37">
        <v>309</v>
      </c>
    </row>
    <row r="17" spans="1:4" x14ac:dyDescent="0.25">
      <c r="A17" s="42" t="s">
        <v>79</v>
      </c>
      <c r="B17" s="43" t="s">
        <v>122</v>
      </c>
      <c r="C17" s="38">
        <f t="shared" ref="C17:D17" si="3">C18+C19</f>
        <v>4540</v>
      </c>
      <c r="D17" s="38">
        <f t="shared" si="3"/>
        <v>4720</v>
      </c>
    </row>
    <row r="18" spans="1:4" x14ac:dyDescent="0.25">
      <c r="A18" s="44" t="s">
        <v>82</v>
      </c>
      <c r="B18" s="24" t="s">
        <v>78</v>
      </c>
      <c r="C18" s="45">
        <v>900</v>
      </c>
      <c r="D18" s="45">
        <v>910</v>
      </c>
    </row>
    <row r="19" spans="1:4" x14ac:dyDescent="0.25">
      <c r="A19" s="44" t="s">
        <v>80</v>
      </c>
      <c r="B19" s="24" t="s">
        <v>81</v>
      </c>
      <c r="C19" s="37">
        <v>3640</v>
      </c>
      <c r="D19" s="37">
        <v>3810</v>
      </c>
    </row>
    <row r="20" spans="1:4" x14ac:dyDescent="0.25">
      <c r="A20" s="3" t="s">
        <v>21</v>
      </c>
      <c r="B20" s="25" t="s">
        <v>22</v>
      </c>
      <c r="C20" s="38">
        <f t="shared" ref="C20:D20" si="4">C21</f>
        <v>425</v>
      </c>
      <c r="D20" s="38">
        <f t="shared" si="4"/>
        <v>425</v>
      </c>
    </row>
    <row r="21" spans="1:4" ht="24.75" x14ac:dyDescent="0.25">
      <c r="A21" s="4" t="s">
        <v>23</v>
      </c>
      <c r="B21" s="26" t="s">
        <v>24</v>
      </c>
      <c r="C21" s="37">
        <v>425</v>
      </c>
      <c r="D21" s="37">
        <v>425</v>
      </c>
    </row>
    <row r="22" spans="1:4" ht="26.25" x14ac:dyDescent="0.25">
      <c r="A22" s="3" t="s">
        <v>25</v>
      </c>
      <c r="B22" s="19" t="s">
        <v>26</v>
      </c>
      <c r="C22" s="38">
        <f>C23</f>
        <v>1085</v>
      </c>
      <c r="D22" s="38">
        <f>D23</f>
        <v>1090</v>
      </c>
    </row>
    <row r="23" spans="1:4" ht="60.75" x14ac:dyDescent="0.25">
      <c r="A23" s="4" t="s">
        <v>27</v>
      </c>
      <c r="B23" s="27" t="s">
        <v>28</v>
      </c>
      <c r="C23" s="37">
        <v>1085</v>
      </c>
      <c r="D23" s="37">
        <v>1090</v>
      </c>
    </row>
    <row r="24" spans="1:4" x14ac:dyDescent="0.25">
      <c r="A24" s="3" t="s">
        <v>29</v>
      </c>
      <c r="B24" s="19" t="s">
        <v>30</v>
      </c>
      <c r="C24" s="38">
        <f t="shared" ref="C24:D24" si="5">C25</f>
        <v>206</v>
      </c>
      <c r="D24" s="38">
        <f t="shared" si="5"/>
        <v>224</v>
      </c>
    </row>
    <row r="25" spans="1:4" x14ac:dyDescent="0.25">
      <c r="A25" s="4" t="s">
        <v>31</v>
      </c>
      <c r="B25" s="26" t="s">
        <v>32</v>
      </c>
      <c r="C25" s="37">
        <v>206</v>
      </c>
      <c r="D25" s="37">
        <v>224</v>
      </c>
    </row>
    <row r="26" spans="1:4" ht="14.25" customHeight="1" x14ac:dyDescent="0.25">
      <c r="A26" s="3" t="s">
        <v>33</v>
      </c>
      <c r="B26" s="28" t="s">
        <v>34</v>
      </c>
      <c r="C26" s="38">
        <f t="shared" ref="C26:D26" si="6">C27+C28</f>
        <v>275</v>
      </c>
      <c r="D26" s="38">
        <f t="shared" si="6"/>
        <v>290</v>
      </c>
    </row>
    <row r="27" spans="1:4" ht="50.25" customHeight="1" x14ac:dyDescent="0.25">
      <c r="A27" s="4" t="s">
        <v>35</v>
      </c>
      <c r="B27" s="29" t="s">
        <v>36</v>
      </c>
      <c r="C27" s="37">
        <v>160</v>
      </c>
      <c r="D27" s="37">
        <v>150</v>
      </c>
    </row>
    <row r="28" spans="1:4" ht="24.75" x14ac:dyDescent="0.25">
      <c r="A28" s="4" t="s">
        <v>37</v>
      </c>
      <c r="B28" s="7" t="s">
        <v>38</v>
      </c>
      <c r="C28" s="37">
        <v>115</v>
      </c>
      <c r="D28" s="37">
        <v>140</v>
      </c>
    </row>
    <row r="29" spans="1:4" x14ac:dyDescent="0.25">
      <c r="A29" s="3" t="s">
        <v>39</v>
      </c>
      <c r="B29" s="25" t="s">
        <v>40</v>
      </c>
      <c r="C29" s="38">
        <v>90</v>
      </c>
      <c r="D29" s="38">
        <v>94</v>
      </c>
    </row>
    <row r="30" spans="1:4" x14ac:dyDescent="0.25">
      <c r="A30" s="3" t="s">
        <v>41</v>
      </c>
      <c r="B30" s="19" t="s">
        <v>42</v>
      </c>
      <c r="C30" s="38">
        <f>C31</f>
        <v>10</v>
      </c>
      <c r="D30" s="38">
        <f>D31</f>
        <v>10</v>
      </c>
    </row>
    <row r="31" spans="1:4" x14ac:dyDescent="0.25">
      <c r="A31" s="4" t="s">
        <v>43</v>
      </c>
      <c r="B31" s="26" t="s">
        <v>42</v>
      </c>
      <c r="C31" s="37">
        <v>10</v>
      </c>
      <c r="D31" s="37">
        <v>10</v>
      </c>
    </row>
    <row r="32" spans="1:4" x14ac:dyDescent="0.25">
      <c r="A32" s="8" t="s">
        <v>44</v>
      </c>
      <c r="B32" s="30" t="s">
        <v>45</v>
      </c>
      <c r="C32" s="38">
        <f>C33+C35+C47+C61</f>
        <v>100103.34</v>
      </c>
      <c r="D32" s="38">
        <f>D33+D35+D47+D61</f>
        <v>86865.2</v>
      </c>
    </row>
    <row r="33" spans="1:4" x14ac:dyDescent="0.25">
      <c r="A33" s="9" t="s">
        <v>46</v>
      </c>
      <c r="B33" s="31" t="s">
        <v>47</v>
      </c>
      <c r="C33" s="38">
        <f>C34</f>
        <v>37043</v>
      </c>
      <c r="D33" s="38">
        <f>D34</f>
        <v>30182</v>
      </c>
    </row>
    <row r="34" spans="1:4" ht="24.75" x14ac:dyDescent="0.25">
      <c r="A34" s="4" t="s">
        <v>48</v>
      </c>
      <c r="B34" s="26" t="s">
        <v>49</v>
      </c>
      <c r="C34" s="37">
        <v>37043</v>
      </c>
      <c r="D34" s="37">
        <v>30182</v>
      </c>
    </row>
    <row r="35" spans="1:4" ht="26.25" x14ac:dyDescent="0.25">
      <c r="A35" s="10" t="s">
        <v>50</v>
      </c>
      <c r="B35" s="32" t="s">
        <v>51</v>
      </c>
      <c r="C35" s="55">
        <f>SUM(C36:C36)+SUM(C37:C38)</f>
        <v>11690</v>
      </c>
      <c r="D35" s="55">
        <f>SUM(D36:D36)+SUM(D37:D38)</f>
        <v>9476</v>
      </c>
    </row>
    <row r="36" spans="1:4" ht="60.75" x14ac:dyDescent="0.25">
      <c r="A36" s="67" t="s">
        <v>92</v>
      </c>
      <c r="B36" s="68" t="s">
        <v>115</v>
      </c>
      <c r="C36" s="69">
        <v>6044</v>
      </c>
      <c r="D36" s="69">
        <v>6162</v>
      </c>
    </row>
    <row r="37" spans="1:4" ht="36.75" customHeight="1" x14ac:dyDescent="0.25">
      <c r="A37" s="48" t="s">
        <v>52</v>
      </c>
      <c r="B37" s="71" t="s">
        <v>53</v>
      </c>
      <c r="C37" s="69">
        <v>2332</v>
      </c>
      <c r="D37" s="69">
        <v>0</v>
      </c>
    </row>
    <row r="38" spans="1:4" x14ac:dyDescent="0.25">
      <c r="A38" s="50" t="s">
        <v>54</v>
      </c>
      <c r="B38" s="72" t="s">
        <v>55</v>
      </c>
      <c r="C38" s="69">
        <f>SUM(C39:C46)</f>
        <v>3314</v>
      </c>
      <c r="D38" s="69">
        <f>SUM(D39:D46)</f>
        <v>3314</v>
      </c>
    </row>
    <row r="39" spans="1:4" ht="36.75" customHeight="1" x14ac:dyDescent="0.25">
      <c r="A39" s="59" t="s">
        <v>88</v>
      </c>
      <c r="B39" s="60" t="s">
        <v>83</v>
      </c>
      <c r="C39" s="47">
        <v>864</v>
      </c>
      <c r="D39" s="47">
        <v>864</v>
      </c>
    </row>
    <row r="40" spans="1:4" ht="36" x14ac:dyDescent="0.25">
      <c r="A40" s="61" t="s">
        <v>90</v>
      </c>
      <c r="B40" s="62" t="s">
        <v>84</v>
      </c>
      <c r="C40" s="47">
        <v>14</v>
      </c>
      <c r="D40" s="47">
        <v>14</v>
      </c>
    </row>
    <row r="41" spans="1:4" ht="15.75" customHeight="1" x14ac:dyDescent="0.25">
      <c r="A41" s="61" t="s">
        <v>91</v>
      </c>
      <c r="B41" s="62" t="s">
        <v>85</v>
      </c>
      <c r="C41" s="47">
        <v>135</v>
      </c>
      <c r="D41" s="47">
        <v>135</v>
      </c>
    </row>
    <row r="42" spans="1:4" ht="36" x14ac:dyDescent="0.25">
      <c r="A42" s="59" t="s">
        <v>93</v>
      </c>
      <c r="B42" s="60" t="s">
        <v>86</v>
      </c>
      <c r="C42" s="47">
        <v>321</v>
      </c>
      <c r="D42" s="47">
        <v>321</v>
      </c>
    </row>
    <row r="43" spans="1:4" ht="24" x14ac:dyDescent="0.25">
      <c r="A43" s="63" t="s">
        <v>94</v>
      </c>
      <c r="B43" s="64" t="s">
        <v>87</v>
      </c>
      <c r="C43" s="47">
        <v>941</v>
      </c>
      <c r="D43" s="47">
        <v>941</v>
      </c>
    </row>
    <row r="44" spans="1:4" ht="25.5" x14ac:dyDescent="0.25">
      <c r="A44" s="65" t="s">
        <v>97</v>
      </c>
      <c r="B44" s="53" t="s">
        <v>95</v>
      </c>
      <c r="C44" s="47">
        <v>914</v>
      </c>
      <c r="D44" s="47">
        <v>914</v>
      </c>
    </row>
    <row r="45" spans="1:4" ht="17.25" customHeight="1" x14ac:dyDescent="0.25">
      <c r="A45" s="65" t="s">
        <v>98</v>
      </c>
      <c r="B45" s="66" t="s">
        <v>96</v>
      </c>
      <c r="C45" s="47">
        <v>25</v>
      </c>
      <c r="D45" s="47">
        <v>25</v>
      </c>
    </row>
    <row r="46" spans="1:4" ht="48.75" customHeight="1" x14ac:dyDescent="0.25">
      <c r="A46" s="46" t="s">
        <v>89</v>
      </c>
      <c r="B46" s="66" t="s">
        <v>116</v>
      </c>
      <c r="C46" s="47">
        <v>100</v>
      </c>
      <c r="D46" s="47">
        <v>100</v>
      </c>
    </row>
    <row r="47" spans="1:4" ht="26.25" x14ac:dyDescent="0.25">
      <c r="A47" s="12" t="s">
        <v>56</v>
      </c>
      <c r="B47" s="33" t="s">
        <v>57</v>
      </c>
      <c r="C47" s="56">
        <f>C48+C49+C58+C59+C60</f>
        <v>47518.34</v>
      </c>
      <c r="D47" s="56">
        <f>D48+D49+D58+D59+D60</f>
        <v>46960.2</v>
      </c>
    </row>
    <row r="48" spans="1:4" ht="25.5" x14ac:dyDescent="0.25">
      <c r="A48" s="73" t="s">
        <v>58</v>
      </c>
      <c r="B48" s="74" t="s">
        <v>59</v>
      </c>
      <c r="C48" s="38">
        <v>369</v>
      </c>
      <c r="D48" s="38">
        <v>369</v>
      </c>
    </row>
    <row r="49" spans="1:4" ht="27" customHeight="1" x14ac:dyDescent="0.25">
      <c r="A49" s="50" t="s">
        <v>60</v>
      </c>
      <c r="B49" s="75" t="s">
        <v>61</v>
      </c>
      <c r="C49" s="38">
        <f>SUM(C50:C57)</f>
        <v>45601.2</v>
      </c>
      <c r="D49" s="38">
        <f>SUM(D50:D57)</f>
        <v>45603.199999999997</v>
      </c>
    </row>
    <row r="50" spans="1:4" ht="40.5" customHeight="1" x14ac:dyDescent="0.25">
      <c r="A50" s="11" t="s">
        <v>110</v>
      </c>
      <c r="B50" s="51" t="s">
        <v>102</v>
      </c>
      <c r="C50" s="37">
        <v>575</v>
      </c>
      <c r="D50" s="37">
        <v>577</v>
      </c>
    </row>
    <row r="51" spans="1:4" ht="52.5" customHeight="1" x14ac:dyDescent="0.25">
      <c r="A51" s="11" t="s">
        <v>111</v>
      </c>
      <c r="B51" s="51" t="s">
        <v>103</v>
      </c>
      <c r="C51" s="37">
        <v>1</v>
      </c>
      <c r="D51" s="37">
        <v>1</v>
      </c>
    </row>
    <row r="52" spans="1:4" ht="79.5" customHeight="1" x14ac:dyDescent="0.25">
      <c r="A52" s="11" t="s">
        <v>112</v>
      </c>
      <c r="B52" s="52" t="s">
        <v>104</v>
      </c>
      <c r="C52" s="37">
        <v>43460</v>
      </c>
      <c r="D52" s="37">
        <v>43460</v>
      </c>
    </row>
    <row r="53" spans="1:4" ht="66.75" customHeight="1" x14ac:dyDescent="0.25">
      <c r="A53" s="11" t="s">
        <v>113</v>
      </c>
      <c r="B53" s="51" t="s">
        <v>105</v>
      </c>
      <c r="C53" s="37">
        <v>43.2</v>
      </c>
      <c r="D53" s="37">
        <v>43.2</v>
      </c>
    </row>
    <row r="54" spans="1:4" ht="55.5" customHeight="1" x14ac:dyDescent="0.25">
      <c r="A54" s="11" t="s">
        <v>114</v>
      </c>
      <c r="B54" s="53" t="s">
        <v>108</v>
      </c>
      <c r="C54" s="37">
        <v>52</v>
      </c>
      <c r="D54" s="37">
        <v>52</v>
      </c>
    </row>
    <row r="55" spans="1:4" ht="43.5" customHeight="1" x14ac:dyDescent="0.25">
      <c r="A55" s="11" t="s">
        <v>117</v>
      </c>
      <c r="B55" s="51" t="s">
        <v>106</v>
      </c>
      <c r="C55" s="37">
        <v>823</v>
      </c>
      <c r="D55" s="37">
        <v>823</v>
      </c>
    </row>
    <row r="56" spans="1:4" ht="53.25" customHeight="1" x14ac:dyDescent="0.25">
      <c r="A56" s="11" t="s">
        <v>118</v>
      </c>
      <c r="B56" s="51" t="s">
        <v>107</v>
      </c>
      <c r="C56" s="37">
        <v>200</v>
      </c>
      <c r="D56" s="37">
        <v>200</v>
      </c>
    </row>
    <row r="57" spans="1:4" ht="64.5" customHeight="1" x14ac:dyDescent="0.25">
      <c r="A57" s="11" t="s">
        <v>119</v>
      </c>
      <c r="B57" s="53" t="s">
        <v>109</v>
      </c>
      <c r="C57" s="37">
        <v>447</v>
      </c>
      <c r="D57" s="37">
        <v>447</v>
      </c>
    </row>
    <row r="58" spans="1:4" ht="53.25" customHeight="1" x14ac:dyDescent="0.25">
      <c r="A58" s="50" t="s">
        <v>62</v>
      </c>
      <c r="B58" s="76" t="s">
        <v>63</v>
      </c>
      <c r="C58" s="38">
        <v>988</v>
      </c>
      <c r="D58" s="38">
        <v>988</v>
      </c>
    </row>
    <row r="59" spans="1:4" ht="36.75" x14ac:dyDescent="0.25">
      <c r="A59" s="73" t="s">
        <v>64</v>
      </c>
      <c r="B59" s="70" t="s">
        <v>65</v>
      </c>
      <c r="C59" s="38">
        <v>559.21</v>
      </c>
      <c r="D59" s="38">
        <v>0</v>
      </c>
    </row>
    <row r="60" spans="1:4" ht="38.25" customHeight="1" x14ac:dyDescent="0.25">
      <c r="A60" s="73" t="s">
        <v>66</v>
      </c>
      <c r="B60" s="77" t="s">
        <v>67</v>
      </c>
      <c r="C60" s="38">
        <v>0.93</v>
      </c>
      <c r="D60" s="38">
        <v>0</v>
      </c>
    </row>
    <row r="61" spans="1:4" x14ac:dyDescent="0.25">
      <c r="A61" s="13" t="s">
        <v>68</v>
      </c>
      <c r="B61" s="34" t="s">
        <v>69</v>
      </c>
      <c r="C61" s="57">
        <f t="shared" ref="C61:D61" si="7">C62+C63+C64</f>
        <v>3852</v>
      </c>
      <c r="D61" s="57">
        <f t="shared" si="7"/>
        <v>247</v>
      </c>
    </row>
    <row r="62" spans="1:4" ht="48" x14ac:dyDescent="0.25">
      <c r="A62" s="78" t="s">
        <v>123</v>
      </c>
      <c r="B62" s="79" t="s">
        <v>99</v>
      </c>
      <c r="C62" s="38">
        <v>480</v>
      </c>
      <c r="D62" s="38">
        <v>0</v>
      </c>
    </row>
    <row r="63" spans="1:4" ht="87.75" customHeight="1" x14ac:dyDescent="0.25">
      <c r="A63" s="50" t="s">
        <v>70</v>
      </c>
      <c r="B63" s="70" t="s">
        <v>71</v>
      </c>
      <c r="C63" s="38">
        <v>3125</v>
      </c>
      <c r="D63" s="38">
        <v>0</v>
      </c>
    </row>
    <row r="64" spans="1:4" ht="24.75" x14ac:dyDescent="0.25">
      <c r="A64" s="50" t="s">
        <v>72</v>
      </c>
      <c r="B64" s="70" t="s">
        <v>73</v>
      </c>
      <c r="C64" s="49">
        <f t="shared" ref="C64:D64" si="8">C65</f>
        <v>247</v>
      </c>
      <c r="D64" s="49">
        <f t="shared" si="8"/>
        <v>247</v>
      </c>
    </row>
    <row r="65" spans="1:4" ht="24.75" customHeight="1" x14ac:dyDescent="0.25">
      <c r="A65" s="11" t="s">
        <v>101</v>
      </c>
      <c r="B65" s="35" t="s">
        <v>100</v>
      </c>
      <c r="C65" s="37">
        <v>247</v>
      </c>
      <c r="D65" s="37">
        <v>247</v>
      </c>
    </row>
    <row r="66" spans="1:4" ht="15.75" x14ac:dyDescent="0.25">
      <c r="A66" s="6" t="s">
        <v>74</v>
      </c>
      <c r="B66" s="36" t="s">
        <v>75</v>
      </c>
      <c r="C66" s="41">
        <f>C32+C9</f>
        <v>157605.34</v>
      </c>
      <c r="D66" s="41">
        <f>D32+D9</f>
        <v>151232.20000000001</v>
      </c>
    </row>
    <row r="67" spans="1:4" x14ac:dyDescent="0.25">
      <c r="B67" s="39"/>
      <c r="C67" s="54"/>
      <c r="D67" s="54"/>
    </row>
    <row r="68" spans="1:4" x14ac:dyDescent="0.25">
      <c r="B68" s="40"/>
      <c r="C68" s="58"/>
      <c r="D68" s="58"/>
    </row>
    <row r="69" spans="1:4" x14ac:dyDescent="0.25">
      <c r="B69" s="16"/>
    </row>
  </sheetData>
  <mergeCells count="7">
    <mergeCell ref="C7:C8"/>
    <mergeCell ref="D7:D8"/>
    <mergeCell ref="A1:B1"/>
    <mergeCell ref="A5:B5"/>
    <mergeCell ref="A6:B6"/>
    <mergeCell ref="A7:A8"/>
    <mergeCell ref="B7:B8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cp:lastModifiedBy>Tatyana</cp:lastModifiedBy>
  <cp:lastPrinted>2023-11-02T14:37:40Z</cp:lastPrinted>
  <dcterms:created xsi:type="dcterms:W3CDTF">2023-10-31T06:07:35Z</dcterms:created>
  <dcterms:modified xsi:type="dcterms:W3CDTF">2023-11-10T08:16:00Z</dcterms:modified>
</cp:coreProperties>
</file>