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Tatyana\Desktop\Субвенции\сессия по годам 2025\Решение на 2025 год с приложениями\"/>
    </mc:Choice>
  </mc:AlternateContent>
  <bookViews>
    <workbookView xWindow="0" yWindow="0" windowWidth="19440" windowHeight="12435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1" i="1" l="1"/>
  <c r="C51" i="1"/>
  <c r="D36" i="1" l="1"/>
  <c r="C36" i="1"/>
  <c r="D32" i="1"/>
  <c r="C32" i="1"/>
  <c r="D69" i="1"/>
  <c r="C69" i="1"/>
  <c r="D15" i="1"/>
  <c r="C15" i="1"/>
  <c r="D66" i="1" l="1"/>
  <c r="C66" i="1"/>
  <c r="D53" i="1"/>
  <c r="C53" i="1"/>
  <c r="D42" i="1"/>
  <c r="C42" i="1"/>
  <c r="D28" i="1"/>
  <c r="C28" i="1"/>
  <c r="D26" i="1"/>
  <c r="C26" i="1"/>
  <c r="D24" i="1"/>
  <c r="C24" i="1"/>
  <c r="D22" i="1"/>
  <c r="C22" i="1"/>
  <c r="D19" i="1"/>
  <c r="C19" i="1"/>
  <c r="D13" i="1"/>
  <c r="C13" i="1"/>
  <c r="D11" i="1"/>
  <c r="C11" i="1"/>
  <c r="C10" i="1" l="1"/>
  <c r="C39" i="1"/>
  <c r="C35" i="1" s="1"/>
  <c r="C34" i="1" s="1"/>
  <c r="D10" i="1"/>
  <c r="D39" i="1"/>
  <c r="D35" i="1" s="1"/>
  <c r="D34" i="1" s="1"/>
  <c r="C73" i="1" l="1"/>
  <c r="C75" i="1" s="1"/>
  <c r="D73" i="1"/>
  <c r="D75" i="1" s="1"/>
</calcChain>
</file>

<file path=xl/sharedStrings.xml><?xml version="1.0" encoding="utf-8"?>
<sst xmlns="http://schemas.openxmlformats.org/spreadsheetml/2006/main" count="140" uniqueCount="139">
  <si>
    <t xml:space="preserve"> ДОХОДЫ</t>
  </si>
  <si>
    <t xml:space="preserve">                         тыс.руб.</t>
  </si>
  <si>
    <t>Код дохода</t>
  </si>
  <si>
    <t>Наименование бюджетной классификации</t>
  </si>
  <si>
    <t xml:space="preserve">1 00 00000 00 0000 000  </t>
  </si>
  <si>
    <t xml:space="preserve"> 1 01 00000 00 0000 000</t>
  </si>
  <si>
    <t>НАЛОГИ НА ПРИБЫЛЬ, ДОХОДЫ</t>
  </si>
  <si>
    <t>1 01 02000 01 0000 110</t>
  </si>
  <si>
    <t>Налог на доходы физических лиц</t>
  </si>
  <si>
    <t>1 03 00000 00 0000 000</t>
  </si>
  <si>
    <t>Налоги на товары (работы,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</si>
  <si>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</si>
  <si>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</si>
  <si>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>1 05 00000 00 0000 000</t>
  </si>
  <si>
    <t>Налоги на совокупный доход</t>
  </si>
  <si>
    <t>1 05 01000 00 0000 110</t>
  </si>
  <si>
    <t>Налог,взимаемый в связи с применением упрощенной системы налогооблажения</t>
  </si>
  <si>
    <t>1 05 04000 02 0000 110</t>
  </si>
  <si>
    <t>Налог,взимаемый в связи  с применением патентной системы налогооблажения</t>
  </si>
  <si>
    <t xml:space="preserve">1 08 00000 00 0000 000   </t>
  </si>
  <si>
    <t>Государственная пошлина</t>
  </si>
  <si>
    <t xml:space="preserve">1 08 03000 01 0000 110 </t>
  </si>
  <si>
    <t>Государственная пошлина по делам, рассматриваемым в судах общей юрисдикции, мировыми судьями</t>
  </si>
  <si>
    <t xml:space="preserve"> 1 11 00000 00 0000 000</t>
  </si>
  <si>
    <t>Доходы от использования имущества, находящегося в государственной и муниципальной собственности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</si>
  <si>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</si>
  <si>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</si>
  <si>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1 12 00000 00 0000 000</t>
  </si>
  <si>
    <t>Платежи при пользовании природными ресурсами</t>
  </si>
  <si>
    <t>1 12 01000 01 0000 120</t>
  </si>
  <si>
    <t>Плата за негативное воздействие на окружающую среду</t>
  </si>
  <si>
    <t xml:space="preserve"> 1 14 00000 00 0000 000</t>
  </si>
  <si>
    <t>Доходы от продажи материальных и нематериальных активов</t>
  </si>
  <si>
    <t xml:space="preserve"> 1 14 02000 00 0000 410</t>
  </si>
  <si>
    <t xml:space="preserve"> 1 14 06000 00 0000 430</t>
  </si>
  <si>
    <t>Доходы от продажи земельных участков, находящихся в государственной и муниципальной собственности</t>
  </si>
  <si>
    <t xml:space="preserve"> 1 16 00000 00 0000 000</t>
  </si>
  <si>
    <t>Штрафы, санкции, возмещение ущерба</t>
  </si>
  <si>
    <t>1 17 00000 00 0000 000</t>
  </si>
  <si>
    <t>Прочие неналоговые доходы</t>
  </si>
  <si>
    <t>1 17 05000 00 0000 180</t>
  </si>
  <si>
    <t>2 00 00000 00 0000 000</t>
  </si>
  <si>
    <t xml:space="preserve">БЕЗВОЗМЕЗДНЫЕ ПОСТУПЛЕНИЯ </t>
  </si>
  <si>
    <t>2 02 10000 00 0000 150</t>
  </si>
  <si>
    <t>Дотации бюджетам бюджетной системы Российской Федерации</t>
  </si>
  <si>
    <t>2 02 15001 14 0000 150</t>
  </si>
  <si>
    <t>Дотации бюджетам муниципальных округов на выравнивание бюджетной обеспеченности из бюджета субъекта Российской Федерации</t>
  </si>
  <si>
    <t>Прочие дотации бюджетам муниципальных округов</t>
  </si>
  <si>
    <t>2 02 20000 00 0000 150</t>
  </si>
  <si>
    <t>Субсидии бюджетам бюджетной системы Российской Федерации (межбюджетные субсидии)</t>
  </si>
  <si>
    <t>2 02 25304 14 0000 150</t>
  </si>
  <si>
    <t>Субсидии бюджетам муниципальных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</si>
  <si>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2 02 29999 14 0000 150</t>
  </si>
  <si>
    <t>Прочие субсидии бюджетам муниципальных округов</t>
  </si>
  <si>
    <t>2 02 30000 00 0000 150</t>
  </si>
  <si>
    <t>Субвенции бюджетам бюджетной системы Российской Федерации</t>
  </si>
  <si>
    <t>2 02 30021 14 0000 150</t>
  </si>
  <si>
    <t>Субвенции бюджетам муниципальных округов на ежемесячное денежное вознаграждение за классное руководство</t>
  </si>
  <si>
    <t>2 02 30024 14 0000 150</t>
  </si>
  <si>
    <t xml:space="preserve">    Субвенции бюджетам муниципальных округов на выполнение передаваемых полномочий субъектов Российской Федерации, из них:</t>
  </si>
  <si>
    <t>2 02 30029 14 0000 150</t>
  </si>
  <si>
    <t>Субвенции бюджетам муниципальных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</si>
  <si>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2 02 35118 14 0000 150</t>
  </si>
  <si>
    <t>Субвенции бюджетам муниципальных округов на осуществление первичного воинского учета органами местного самоуправления поселений, муниципальных и городских округов</t>
  </si>
  <si>
    <t>2 02 35120 14 0000 150</t>
  </si>
  <si>
    <t>Субвенции бюджетам муниципальных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</si>
  <si>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2 02 40000 00 0000 150</t>
  </si>
  <si>
    <t>Иные межбюджетные трансферты</t>
  </si>
  <si>
    <t xml:space="preserve">2 02 45303 14 0000 150 </t>
  </si>
  <si>
    <t>Межбюджетные трансферты, передаваемые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</si>
  <si>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2 02 49999 14 0000 150</t>
  </si>
  <si>
    <t>Прочие межбюджетные трансферты, передаваемые бюджетам муниципальных округов</t>
  </si>
  <si>
    <t xml:space="preserve"> </t>
  </si>
  <si>
    <t>ВСЕГО  ДОХОДОВ</t>
  </si>
  <si>
    <t>проверка</t>
  </si>
  <si>
    <t>разница</t>
  </si>
  <si>
    <t>Налог на имущество физических лиц</t>
  </si>
  <si>
    <t>1 06 06000 00 0000 110</t>
  </si>
  <si>
    <t>Земельный налог</t>
  </si>
  <si>
    <t>1 06 01000 00 0000 110</t>
  </si>
  <si>
    <t>Субсидии на реализацию мероприятий в рамках основного мероприятия «Разработка комплекса мер социальной поддержки граждан, участвующих в составе добровольных народных дружин в защите Государственной границы»</t>
  </si>
  <si>
    <t>Субсидии на реализацию мероприятий в рамказ основного мероприятия "Развитие и совершенствование института добровольных народных дружин"</t>
  </si>
  <si>
    <t>Субсидии на ликвидацию очагов сорного растения борщевик Сосновского</t>
  </si>
  <si>
    <t>Субсидии на реализацию мероприятий в рамках основного мероприятия «Обеспечение мер, направленных на привлечение жителей области к регулярным занятиям физической культурой и спортом»</t>
  </si>
  <si>
    <t>2 02 29999 14 9087 150</t>
  </si>
  <si>
    <t>2 02 29999 14 9096 150</t>
  </si>
  <si>
    <t>2 02 29999 14 9144 150</t>
  </si>
  <si>
    <t>2 02 29999 14 9198 150</t>
  </si>
  <si>
    <t>2 02 20216 14 0000 150</t>
  </si>
  <si>
    <t>2 02 29999 14 9106 150</t>
  </si>
  <si>
    <t>2 02 29999 14 9156 150</t>
  </si>
  <si>
    <t>Субсидии на осуществление мероприятий по организации питания в муниципальных общеобразовательных учреждениях</t>
  </si>
  <si>
    <t>2 02 29999 14 9149 150</t>
  </si>
  <si>
    <t>Межбюджетные трансферты, передаваемые бюджетам муниципальных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</si>
  <si>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 xml:space="preserve">Иные межбюджетные трансферты на воспитание и обучение детей-инвалидов в муниципальных дошкольных образовательных учреждениях </t>
  </si>
  <si>
    <t>2 02 49999 14 9271 150</t>
  </si>
  <si>
    <t>Субвенции на выполнение государственных полномочий по образованию и обеспечению деятельности комиссий по делам несовершеннолетних и защите их прав</t>
  </si>
  <si>
    <t>Субвенции на исполнение государственных полномочий по созданию административных комиссий и определению перечня должностных лиц, уполномоченных составлять протоколы об административных правонарушениях</t>
  </si>
  <si>
    <t>Субвенции местным бюджетам на обеспечение государственных гарантий реализации прав на получение общедоступного и бесплатного дошкольного образования в дошкольных образовательных организациях, общедоступного и бесплатного дошкольного, начального общего, основного общего, среднего общего образования, дополнительного образования детей в общеобразовательных организациях области</t>
  </si>
  <si>
    <t>Субвенции на выполнение государственных полномочий по назначению и выплате доплат к трудовым пенсиям лицам, замещавшим должности в органах государственной власти и управления районов Псковской области и городов Пскова, и Великие Луки, должности в органах местного самоуправления до 13 марта 1997 года»</t>
  </si>
  <si>
    <t>Субвенции на компенсацию расходов по оплате коммунальных услуг работникам, проживающим и работающим в сельских населенных пунктах, рабочих поселках (поселках городского типа)</t>
  </si>
  <si>
    <t>Субвенции на предоставление педагогическим работникам муниципальных образовательных организаций отдельных мер социальной поддержки, предусмотренных Законом Псковской области "Об образовании в Псковской области"</t>
  </si>
  <si>
    <t>Субвенции на осуществление органами местного самоуправления отдельных государственных полномочий по организации мероприятий при осуществлении деятельности по обращению с животными без владельцев на территории Псковской области</t>
  </si>
  <si>
    <t>Субвенции, предоставляемые местным бюджетам из областного бюджета для осуществления органами местного самоуправления отдельных государственных полномочий в сфере увековечения памяти погибших при защите Отечества</t>
  </si>
  <si>
    <t>2 02 19999 14 0000 150</t>
  </si>
  <si>
    <t>2 02 30024 14 9111 150</t>
  </si>
  <si>
    <t>2 02 30024 14 9113 150</t>
  </si>
  <si>
    <t>2 02 30024 14 9115 150</t>
  </si>
  <si>
    <t>2 02 30024 14 9118 150</t>
  </si>
  <si>
    <t>2 02 30024 14 9288 150</t>
  </si>
  <si>
    <t>Субсидии бюджетам муниципальных округов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</si>
  <si>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2 02 30024 14 9152 150</t>
  </si>
  <si>
    <t>2 02 30024 14 9161 150</t>
  </si>
  <si>
    <t>2 02 30024 14 9209 150</t>
  </si>
  <si>
    <t>2 02 30024 14 9280 150</t>
  </si>
  <si>
    <t>Налоги на имущество</t>
  </si>
  <si>
    <t xml:space="preserve">2 02 45179 14 0000 150 </t>
  </si>
  <si>
    <t>Субсидии на создание условий для осуществления присмотра и ухода за осваивающими образовательные программы дошкольного образования в организациях, осуществляющих образовательную деятельность, детьми-инвалидами, детьми-сиротами и детьми, оставшимися без попечения родителей, детьми с туберкулезной интоксикацией, детьми граждан Российской Федерации, призванных на военную службу по мобилизации, детьми военнослужащих и (или) сотрудников, принимающих участие в специальной военной операции, а также детьми граждан Российской Федерации, призванных на военную службу по мобилизации, детьми военнослужащих и (или) сотрудников, погибших (умерших) в ходе специальной военной операции</t>
  </si>
  <si>
    <t>2 02 00000 00 0000 000</t>
  </si>
  <si>
    <t xml:space="preserve">Безвозмездные поступления от других бюджетов бюджетной системы Российской Федерации </t>
  </si>
  <si>
    <t>2 02 49999 14 9275 150</t>
  </si>
  <si>
    <t xml:space="preserve">Иные межбюджетные трансферты на реализацию мероприятий в рамках комплекса процессных мероприятий "Активная политика занятости населения и социальная поддержка безработных граждан" </t>
  </si>
  <si>
    <t>2 02 49999 14 9304 150</t>
  </si>
  <si>
    <t xml:space="preserve">Иные межбюджетные трансферты местным бюджетам из областного бюджета на создание условий для осуществления организации бесплатной перевозки обучающихся в муниципальных образовательных организациях, реализующих основные образовательные программы, между поселениями до образовательной организации и обратно </t>
  </si>
  <si>
    <t>1 06 00000 00 0000 000</t>
  </si>
  <si>
    <t>Налоговые и неналоговые доходы</t>
  </si>
  <si>
    <t>Доходы от реализации имущества, находящегося в собственности Российской Федерации (за исключением движимого имущества федеральных бюджетных и автономных учреждений, а также имущества федеральных государственных унитарных предприятий, в том числе казенных), в части реализации основных средств по указанному имуществу</t>
  </si>
  <si>
    <t>2026 год</t>
  </si>
  <si>
    <t>2027 год</t>
  </si>
  <si>
    <t>1 05 03000 01 0000 110</t>
  </si>
  <si>
    <t>Единый сельхохозяйственный  налог</t>
  </si>
  <si>
    <t>Субсидии на софинансирование мероприятий по проведению ремонта групповых резервуарных установок сжиженных углеводородных газов</t>
  </si>
  <si>
    <t>2 02 29999 14 9249 150</t>
  </si>
  <si>
    <t xml:space="preserve"> к решению Собрания депутатов Красногородского муниципального округа</t>
  </si>
  <si>
    <t xml:space="preserve">  от   №   "Об утверждении бюджета Красногородского муниципального округа </t>
  </si>
  <si>
    <t xml:space="preserve"> на 2025 год и на плановый период 2026 и 2027 годов"</t>
  </si>
  <si>
    <t>Субсидии на проведение ремонта (реконструкции), благоустройства, работ по постановке на кадастровый учет воинских захоронений, памятников и памятных знаков, увековечивающих память погибших при защите Отечества, на территории муниципального образования</t>
  </si>
  <si>
    <t>Субвенции на осуществление государственных полномочий по выплате компенсации педагогическим работникам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</t>
  </si>
  <si>
    <t xml:space="preserve">  Приложение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</si>
</sst>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3" x14ac:knownFonts="1">
    <font>
      <sz val="11"/>
      <color theme="1"/>
      <name val="Calibri"/>
      <family val="2"/>
      <charset val="204"/>
      <scheme val="minor"/>
    </font>
    <font>
      <b/>
      <sz val="12"/>
      <name val="Arial Cyr"/>
      <family val="2"/>
      <charset val="204"/>
    </font>
    <font>
      <sz val="10"/>
      <name val="Arial Cyr"/>
      <charset val="204"/>
    </font>
    <font>
      <sz val="10"/>
      <name val="Arial Cyr"/>
      <family val="2"/>
      <charset val="204"/>
    </font>
    <font>
      <b/>
      <sz val="11"/>
      <name val="Arial Cyr"/>
      <family val="2"/>
      <charset val="204"/>
    </font>
    <font>
      <sz val="9"/>
      <name val="Arial Cyr"/>
      <family val="2"/>
      <charset val="204"/>
    </font>
    <font>
      <b/>
      <sz val="9"/>
      <name val="Arial Cyr"/>
      <charset val="204"/>
    </font>
    <font>
      <sz val="8"/>
      <name val="Arial Cyr"/>
      <family val="2"/>
      <charset val="204"/>
    </font>
    <font>
      <b/>
      <sz val="9"/>
      <name val="Arial Cyr"/>
      <family val="2"/>
      <charset val="204"/>
    </font>
    <font>
      <b/>
      <sz val="10"/>
      <name val="Arial Cyr"/>
      <family val="2"/>
      <charset val="204"/>
    </font>
    <font>
      <sz val="9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9"/>
      <name val="Arial Cyr"/>
      <charset val="204"/>
    </font>
    <font>
      <b/>
      <sz val="10"/>
      <color indexed="8"/>
      <name val="Arial"/>
      <family val="2"/>
    </font>
    <font>
      <sz val="9"/>
      <color indexed="8"/>
      <name val="Arial"/>
      <family val="2"/>
    </font>
    <font>
      <b/>
      <sz val="10"/>
      <name val="Arial Cyr"/>
      <charset val="204"/>
    </font>
    <font>
      <b/>
      <sz val="11"/>
      <name val="Arial Cyr"/>
      <charset val="204"/>
    </font>
    <font>
      <b/>
      <sz val="10"/>
      <color indexed="8"/>
      <name val="Arial"/>
      <family val="2"/>
      <charset val="204"/>
    </font>
    <font>
      <sz val="9"/>
      <color theme="1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2"/>
      <name val="Arial Cyr"/>
      <charset val="204"/>
    </font>
    <font>
      <i/>
      <sz val="9"/>
      <name val="Arial Cyr"/>
      <charset val="204"/>
    </font>
    <font>
      <i/>
      <sz val="11"/>
      <color theme="1"/>
      <name val="Calibri"/>
      <family val="2"/>
      <charset val="204"/>
      <scheme val="minor"/>
    </font>
    <font>
      <b/>
      <sz val="9"/>
      <color rgb="FF22272F"/>
      <name val="Arial"/>
      <family val="2"/>
      <charset val="204"/>
    </font>
    <font>
      <b/>
      <sz val="9"/>
      <name val="Arial"/>
      <family val="2"/>
      <charset val="204"/>
    </font>
    <font>
      <i/>
      <sz val="10"/>
      <name val="Arial"/>
      <family val="2"/>
      <charset val="204"/>
    </font>
    <font>
      <i/>
      <sz val="9"/>
      <name val="Arial"/>
      <family val="2"/>
      <charset val="204"/>
    </font>
    <font>
      <i/>
      <sz val="9"/>
      <name val="Arial Cyr"/>
      <family val="2"/>
      <charset val="204"/>
    </font>
    <font>
      <b/>
      <sz val="10"/>
      <color theme="1"/>
      <name val="Calibri"/>
      <family val="2"/>
      <charset val="204"/>
      <scheme val="minor"/>
    </font>
    <font>
      <b/>
      <sz val="9"/>
      <color indexed="8"/>
      <name val="Arial"/>
      <family val="2"/>
      <charset val="204"/>
    </font>
    <font>
      <b/>
      <i/>
      <sz val="11"/>
      <color theme="1"/>
      <name val="Calibri"/>
      <family val="2"/>
      <charset val="204"/>
      <scheme val="minor"/>
    </font>
  </fonts>
  <fills count="1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99FF"/>
        <bgColor indexed="64"/>
      </patternFill>
    </fill>
    <fill>
      <patternFill patternType="solid">
        <fgColor rgb="FF66FFFF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66FF33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</borders>
  <cellStyleXfs count="1">
    <xf numFmtId="0" fontId="0" fillId="0" borderId="0"/>
  </cellStyleXfs>
  <cellXfs count="91">
    <xf numFmtId="0" fontId="0" fillId="0" borderId="0" xfId="0"/>
    <xf numFmtId="0" fontId="2" fillId="0" borderId="0" xfId="0" applyFont="1"/>
    <xf numFmtId="0" fontId="3" fillId="0" borderId="0" xfId="0" applyFont="1"/>
    <xf numFmtId="0" fontId="6" fillId="2" borderId="4" xfId="0" applyFont="1" applyFill="1" applyBorder="1"/>
    <xf numFmtId="0" fontId="5" fillId="2" borderId="4" xfId="0" applyFont="1" applyFill="1" applyBorder="1"/>
    <xf numFmtId="0" fontId="5" fillId="3" borderId="4" xfId="0" applyFont="1" applyFill="1" applyBorder="1"/>
    <xf numFmtId="0" fontId="9" fillId="2" borderId="4" xfId="0" applyFont="1" applyFill="1" applyBorder="1"/>
    <xf numFmtId="0" fontId="16" fillId="4" borderId="4" xfId="0" applyFont="1" applyFill="1" applyBorder="1"/>
    <xf numFmtId="0" fontId="16" fillId="5" borderId="4" xfId="0" applyFont="1" applyFill="1" applyBorder="1"/>
    <xf numFmtId="0" fontId="6" fillId="6" borderId="4" xfId="0" applyFont="1" applyFill="1" applyBorder="1"/>
    <xf numFmtId="0" fontId="13" fillId="0" borderId="4" xfId="0" applyFont="1" applyFill="1" applyBorder="1"/>
    <xf numFmtId="0" fontId="16" fillId="7" borderId="4" xfId="0" applyFont="1" applyFill="1" applyBorder="1"/>
    <xf numFmtId="0" fontId="6" fillId="9" borderId="6" xfId="0" applyFont="1" applyFill="1" applyBorder="1"/>
    <xf numFmtId="0" fontId="5" fillId="0" borderId="0" xfId="0" applyFont="1"/>
    <xf numFmtId="0" fontId="7" fillId="0" borderId="0" xfId="0" applyFont="1"/>
    <xf numFmtId="0" fontId="10" fillId="0" borderId="0" xfId="0" applyFont="1" applyFill="1" applyBorder="1" applyAlignment="1">
      <alignment horizontal="justify" vertical="top" wrapText="1"/>
    </xf>
    <xf numFmtId="0" fontId="1" fillId="2" borderId="6" xfId="0" applyFont="1" applyFill="1" applyBorder="1"/>
    <xf numFmtId="0" fontId="8" fillId="2" borderId="6" xfId="0" applyFont="1" applyFill="1" applyBorder="1" applyAlignment="1">
      <alignment wrapText="1"/>
    </xf>
    <xf numFmtId="0" fontId="9" fillId="2" borderId="6" xfId="0" applyFont="1" applyFill="1" applyBorder="1" applyAlignment="1">
      <alignment wrapText="1"/>
    </xf>
    <xf numFmtId="0" fontId="10" fillId="0" borderId="6" xfId="0" applyFont="1" applyBorder="1" applyAlignment="1">
      <alignment wrapText="1"/>
    </xf>
    <xf numFmtId="0" fontId="11" fillId="0" borderId="6" xfId="0" applyFont="1" applyBorder="1" applyAlignment="1">
      <alignment vertical="center" wrapText="1"/>
    </xf>
    <xf numFmtId="0" fontId="12" fillId="0" borderId="6" xfId="0" applyFont="1" applyBorder="1" applyAlignment="1">
      <alignment vertical="center" wrapText="1"/>
    </xf>
    <xf numFmtId="0" fontId="4" fillId="2" borderId="6" xfId="0" applyFont="1" applyFill="1" applyBorder="1"/>
    <xf numFmtId="0" fontId="13" fillId="2" borderId="6" xfId="0" applyFont="1" applyFill="1" applyBorder="1" applyAlignment="1">
      <alignment wrapText="1"/>
    </xf>
    <xf numFmtId="0" fontId="9" fillId="2" borderId="6" xfId="0" applyFont="1" applyFill="1" applyBorder="1"/>
    <xf numFmtId="0" fontId="5" fillId="2" borderId="6" xfId="0" applyFont="1" applyFill="1" applyBorder="1" applyAlignment="1">
      <alignment wrapText="1"/>
    </xf>
    <xf numFmtId="0" fontId="19" fillId="2" borderId="6" xfId="0" applyFont="1" applyFill="1" applyBorder="1" applyAlignment="1">
      <alignment wrapText="1"/>
    </xf>
    <xf numFmtId="0" fontId="14" fillId="0" borderId="6" xfId="0" applyFont="1" applyBorder="1" applyAlignment="1">
      <alignment wrapText="1"/>
    </xf>
    <xf numFmtId="0" fontId="17" fillId="4" borderId="6" xfId="0" applyFont="1" applyFill="1" applyBorder="1" applyAlignment="1">
      <alignment wrapText="1"/>
    </xf>
    <xf numFmtId="0" fontId="9" fillId="5" borderId="6" xfId="0" applyFont="1" applyFill="1" applyBorder="1" applyAlignment="1">
      <alignment wrapText="1"/>
    </xf>
    <xf numFmtId="0" fontId="9" fillId="6" borderId="6" xfId="0" applyFont="1" applyFill="1" applyBorder="1" applyAlignment="1">
      <alignment wrapText="1"/>
    </xf>
    <xf numFmtId="0" fontId="9" fillId="7" borderId="6" xfId="0" applyFont="1" applyFill="1" applyBorder="1" applyAlignment="1">
      <alignment wrapText="1"/>
    </xf>
    <xf numFmtId="0" fontId="18" fillId="9" borderId="6" xfId="0" applyFont="1" applyFill="1" applyBorder="1" applyAlignment="1">
      <alignment wrapText="1"/>
    </xf>
    <xf numFmtId="0" fontId="10" fillId="0" borderId="6" xfId="0" applyFont="1" applyFill="1" applyBorder="1" applyAlignment="1">
      <alignment horizontal="justify" vertical="top" wrapText="1"/>
    </xf>
    <xf numFmtId="0" fontId="1" fillId="2" borderId="6" xfId="0" applyFont="1" applyFill="1" applyBorder="1" applyAlignment="1">
      <alignment horizontal="center"/>
    </xf>
    <xf numFmtId="0" fontId="7" fillId="0" borderId="0" xfId="0" applyFont="1" applyBorder="1" applyAlignment="1">
      <alignment horizontal="right"/>
    </xf>
    <xf numFmtId="0" fontId="7" fillId="0" borderId="0" xfId="0" applyFont="1" applyAlignment="1">
      <alignment horizontal="right"/>
    </xf>
    <xf numFmtId="0" fontId="8" fillId="3" borderId="4" xfId="0" applyFont="1" applyFill="1" applyBorder="1"/>
    <xf numFmtId="0" fontId="13" fillId="3" borderId="4" xfId="0" applyFont="1" applyFill="1" applyBorder="1"/>
    <xf numFmtId="0" fontId="23" fillId="0" borderId="4" xfId="0" applyFont="1" applyFill="1" applyBorder="1"/>
    <xf numFmtId="0" fontId="26" fillId="0" borderId="4" xfId="0" applyFont="1" applyBorder="1"/>
    <xf numFmtId="0" fontId="28" fillId="0" borderId="4" xfId="0" applyFont="1" applyBorder="1" applyAlignment="1">
      <alignment wrapText="1"/>
    </xf>
    <xf numFmtId="0" fontId="6" fillId="0" borderId="4" xfId="0" applyFont="1" applyFill="1" applyBorder="1"/>
    <xf numFmtId="0" fontId="27" fillId="0" borderId="10" xfId="0" applyFont="1" applyFill="1" applyBorder="1" applyAlignment="1">
      <alignment vertical="top" wrapText="1"/>
    </xf>
    <xf numFmtId="2" fontId="27" fillId="0" borderId="0" xfId="0" applyNumberFormat="1" applyFont="1" applyAlignment="1">
      <alignment wrapText="1"/>
    </xf>
    <xf numFmtId="0" fontId="27" fillId="0" borderId="4" xfId="0" applyFont="1" applyFill="1" applyBorder="1" applyAlignment="1">
      <alignment vertical="top" wrapText="1"/>
    </xf>
    <xf numFmtId="0" fontId="0" fillId="0" borderId="11" xfId="0" applyFill="1" applyBorder="1"/>
    <xf numFmtId="0" fontId="20" fillId="12" borderId="4" xfId="0" applyFont="1" applyFill="1" applyBorder="1"/>
    <xf numFmtId="164" fontId="0" fillId="0" borderId="0" xfId="0" applyNumberFormat="1"/>
    <xf numFmtId="164" fontId="21" fillId="0" borderId="4" xfId="0" applyNumberFormat="1" applyFont="1" applyBorder="1"/>
    <xf numFmtId="0" fontId="29" fillId="0" borderId="4" xfId="0" applyFont="1" applyFill="1" applyBorder="1"/>
    <xf numFmtId="0" fontId="28" fillId="0" borderId="7" xfId="0" applyFont="1" applyFill="1" applyBorder="1" applyAlignment="1">
      <alignment vertical="top" wrapText="1"/>
    </xf>
    <xf numFmtId="0" fontId="29" fillId="0" borderId="3" xfId="0" applyFont="1" applyFill="1" applyBorder="1"/>
    <xf numFmtId="0" fontId="28" fillId="0" borderId="8" xfId="0" applyFont="1" applyFill="1" applyBorder="1" applyAlignment="1">
      <alignment vertical="top" wrapText="1"/>
    </xf>
    <xf numFmtId="0" fontId="29" fillId="0" borderId="2" xfId="0" applyFont="1" applyFill="1" applyBorder="1"/>
    <xf numFmtId="0" fontId="28" fillId="0" borderId="4" xfId="0" applyFont="1" applyFill="1" applyBorder="1" applyAlignment="1">
      <alignment vertical="top" wrapText="1"/>
    </xf>
    <xf numFmtId="0" fontId="26" fillId="3" borderId="9" xfId="0" applyFont="1" applyFill="1" applyBorder="1" applyAlignment="1">
      <alignment wrapText="1"/>
    </xf>
    <xf numFmtId="0" fontId="25" fillId="0" borderId="0" xfId="0" applyFont="1" applyAlignment="1">
      <alignment wrapText="1"/>
    </xf>
    <xf numFmtId="0" fontId="26" fillId="0" borderId="6" xfId="0" applyFont="1" applyBorder="1" applyAlignment="1">
      <alignment wrapText="1"/>
    </xf>
    <xf numFmtId="0" fontId="26" fillId="0" borderId="6" xfId="0" applyFont="1" applyFill="1" applyBorder="1" applyAlignment="1">
      <alignment vertical="top" wrapText="1"/>
    </xf>
    <xf numFmtId="0" fontId="31" fillId="0" borderId="6" xfId="0" applyFont="1" applyFill="1" applyBorder="1" applyAlignment="1">
      <alignment horizontal="justify" vertical="center" wrapText="1"/>
    </xf>
    <xf numFmtId="0" fontId="8" fillId="0" borderId="4" xfId="0" applyFont="1" applyFill="1" applyBorder="1"/>
    <xf numFmtId="0" fontId="11" fillId="0" borderId="5" xfId="0" applyFont="1" applyFill="1" applyBorder="1" applyAlignment="1">
      <alignment vertical="top" wrapText="1"/>
    </xf>
    <xf numFmtId="0" fontId="8" fillId="0" borderId="6" xfId="0" applyFont="1" applyFill="1" applyBorder="1" applyAlignment="1">
      <alignment wrapText="1"/>
    </xf>
    <xf numFmtId="0" fontId="11" fillId="0" borderId="6" xfId="0" applyFont="1" applyFill="1" applyBorder="1" applyAlignment="1">
      <alignment vertical="top" wrapText="1"/>
    </xf>
    <xf numFmtId="0" fontId="26" fillId="8" borderId="6" xfId="0" applyFont="1" applyFill="1" applyBorder="1" applyAlignment="1">
      <alignment vertical="top" wrapText="1"/>
    </xf>
    <xf numFmtId="0" fontId="6" fillId="0" borderId="3" xfId="0" applyFont="1" applyFill="1" applyBorder="1"/>
    <xf numFmtId="0" fontId="26" fillId="0" borderId="5" xfId="0" applyFont="1" applyFill="1" applyBorder="1" applyAlignment="1">
      <alignment vertical="top" wrapText="1"/>
    </xf>
    <xf numFmtId="164" fontId="20" fillId="0" borderId="4" xfId="0" applyNumberFormat="1" applyFont="1" applyBorder="1"/>
    <xf numFmtId="164" fontId="20" fillId="11" borderId="4" xfId="0" applyNumberFormat="1" applyFont="1" applyFill="1" applyBorder="1"/>
    <xf numFmtId="0" fontId="28" fillId="0" borderId="6" xfId="0" applyFont="1" applyBorder="1"/>
    <xf numFmtId="0" fontId="28" fillId="0" borderId="12" xfId="0" applyFont="1" applyFill="1" applyBorder="1" applyAlignment="1">
      <alignment vertical="top" wrapText="1"/>
    </xf>
    <xf numFmtId="0" fontId="16" fillId="13" borderId="4" xfId="0" applyFont="1" applyFill="1" applyBorder="1"/>
    <xf numFmtId="0" fontId="17" fillId="13" borderId="6" xfId="0" applyFont="1" applyFill="1" applyBorder="1" applyAlignment="1">
      <alignment wrapText="1"/>
    </xf>
    <xf numFmtId="164" fontId="20" fillId="15" borderId="4" xfId="0" applyNumberFormat="1" applyFont="1" applyFill="1" applyBorder="1"/>
    <xf numFmtId="164" fontId="20" fillId="16" borderId="4" xfId="0" applyNumberFormat="1" applyFont="1" applyFill="1" applyBorder="1"/>
    <xf numFmtId="0" fontId="16" fillId="2" borderId="6" xfId="0" applyFont="1" applyFill="1" applyBorder="1" applyAlignment="1">
      <alignment wrapText="1"/>
    </xf>
    <xf numFmtId="0" fontId="15" fillId="0" borderId="4" xfId="0" applyFont="1" applyBorder="1" applyAlignment="1">
      <alignment horizontal="left" wrapText="1"/>
    </xf>
    <xf numFmtId="0" fontId="19" fillId="0" borderId="4" xfId="0" applyFont="1" applyBorder="1" applyAlignment="1">
      <alignment wrapText="1"/>
    </xf>
    <xf numFmtId="0" fontId="22" fillId="0" borderId="2" xfId="0" applyFont="1" applyBorder="1" applyAlignment="1">
      <alignment horizontal="center" vertical="center"/>
    </xf>
    <xf numFmtId="0" fontId="22" fillId="0" borderId="3" xfId="0" applyFont="1" applyBorder="1" applyAlignment="1">
      <alignment horizontal="center" vertical="center"/>
    </xf>
    <xf numFmtId="49" fontId="1" fillId="0" borderId="0" xfId="0" applyNumberFormat="1" applyFont="1" applyAlignment="1">
      <alignment horizontal="right"/>
    </xf>
    <xf numFmtId="0" fontId="4" fillId="0" borderId="0" xfId="0" applyFont="1" applyAlignment="1">
      <alignment horizontal="center"/>
    </xf>
    <xf numFmtId="0" fontId="3" fillId="0" borderId="1" xfId="0" applyFont="1" applyBorder="1" applyAlignment="1">
      <alignment horizontal="right"/>
    </xf>
    <xf numFmtId="164" fontId="0" fillId="0" borderId="4" xfId="0" applyNumberFormat="1" applyBorder="1"/>
    <xf numFmtId="164" fontId="0" fillId="0" borderId="4" xfId="0" applyNumberFormat="1" applyFont="1" applyBorder="1"/>
    <xf numFmtId="164" fontId="20" fillId="14" borderId="4" xfId="0" applyNumberFormat="1" applyFont="1" applyFill="1" applyBorder="1"/>
    <xf numFmtId="164" fontId="20" fillId="10" borderId="4" xfId="0" applyNumberFormat="1" applyFont="1" applyFill="1" applyBorder="1"/>
    <xf numFmtId="164" fontId="30" fillId="0" borderId="4" xfId="0" applyNumberFormat="1" applyFont="1" applyBorder="1"/>
    <xf numFmtId="164" fontId="24" fillId="0" borderId="4" xfId="0" applyNumberFormat="1" applyFont="1" applyBorder="1"/>
    <xf numFmtId="164" fontId="32" fillId="0" borderId="4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66FF33"/>
      <color rgb="FF66FFFF"/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6"/>
  <sheetViews>
    <sheetView tabSelected="1" topLeftCell="A53" workbookViewId="0">
      <selection activeCell="F72" sqref="F72"/>
    </sheetView>
  </sheetViews>
  <sheetFormatPr defaultRowHeight="15" x14ac:dyDescent="0.25"/>
  <cols>
    <col min="1" max="1" width="20.42578125" style="13" customWidth="1"/>
    <col min="2" max="2" width="65.7109375" style="14" customWidth="1"/>
    <col min="3" max="4" width="11.7109375" customWidth="1"/>
    <col min="5" max="5" width="12.42578125" customWidth="1"/>
    <col min="6" max="6" width="13.140625" customWidth="1"/>
    <col min="7" max="7" width="12" customWidth="1"/>
  </cols>
  <sheetData>
    <row r="1" spans="1:4" ht="22.5" customHeight="1" x14ac:dyDescent="0.25">
      <c r="A1" s="81" t="s">
        <v>138</v>
      </c>
      <c r="B1" s="81"/>
    </row>
    <row r="2" spans="1:4" x14ac:dyDescent="0.25">
      <c r="A2" s="1"/>
      <c r="B2" s="2" t="s">
        <v>133</v>
      </c>
    </row>
    <row r="3" spans="1:4" x14ac:dyDescent="0.25">
      <c r="A3" s="1"/>
      <c r="B3" s="2" t="s">
        <v>134</v>
      </c>
    </row>
    <row r="4" spans="1:4" x14ac:dyDescent="0.25">
      <c r="A4" s="1"/>
      <c r="B4" s="2" t="s">
        <v>135</v>
      </c>
    </row>
    <row r="5" spans="1:4" x14ac:dyDescent="0.25">
      <c r="A5" s="1"/>
      <c r="B5" s="2"/>
    </row>
    <row r="6" spans="1:4" x14ac:dyDescent="0.25">
      <c r="A6" s="82" t="s">
        <v>0</v>
      </c>
      <c r="B6" s="82"/>
    </row>
    <row r="7" spans="1:4" x14ac:dyDescent="0.25">
      <c r="A7" s="83" t="s">
        <v>1</v>
      </c>
      <c r="B7" s="83"/>
    </row>
    <row r="8" spans="1:4" ht="15" customHeight="1" x14ac:dyDescent="0.25">
      <c r="A8" s="79" t="s">
        <v>2</v>
      </c>
      <c r="B8" s="79" t="s">
        <v>3</v>
      </c>
      <c r="C8" s="79" t="s">
        <v>127</v>
      </c>
      <c r="D8" s="79" t="s">
        <v>128</v>
      </c>
    </row>
    <row r="9" spans="1:4" ht="15" customHeight="1" x14ac:dyDescent="0.25">
      <c r="A9" s="80"/>
      <c r="B9" s="80"/>
      <c r="C9" s="80"/>
      <c r="D9" s="80"/>
    </row>
    <row r="10" spans="1:4" ht="15.75" x14ac:dyDescent="0.25">
      <c r="A10" s="3" t="s">
        <v>4</v>
      </c>
      <c r="B10" s="16" t="s">
        <v>125</v>
      </c>
      <c r="C10" s="68">
        <f>C11+C13+C15+C19+C22+C24+C26+C28+C31+C32</f>
        <v>64350</v>
      </c>
      <c r="D10" s="68">
        <f>D11+D13+D15+D19+D22+D24+D26+D28+D31+D32</f>
        <v>71316</v>
      </c>
    </row>
    <row r="11" spans="1:4" x14ac:dyDescent="0.25">
      <c r="A11" s="3" t="s">
        <v>5</v>
      </c>
      <c r="B11" s="17" t="s">
        <v>6</v>
      </c>
      <c r="C11" s="68">
        <f t="shared" ref="C11:D11" si="0">C12</f>
        <v>39790</v>
      </c>
      <c r="D11" s="68">
        <f t="shared" si="0"/>
        <v>42182</v>
      </c>
    </row>
    <row r="12" spans="1:4" x14ac:dyDescent="0.25">
      <c r="A12" s="4" t="s">
        <v>7</v>
      </c>
      <c r="B12" s="19" t="s">
        <v>8</v>
      </c>
      <c r="C12" s="84">
        <v>39790</v>
      </c>
      <c r="D12" s="84">
        <v>42182</v>
      </c>
    </row>
    <row r="13" spans="1:4" ht="25.5" x14ac:dyDescent="0.25">
      <c r="A13" s="3" t="s">
        <v>9</v>
      </c>
      <c r="B13" s="20" t="s">
        <v>10</v>
      </c>
      <c r="C13" s="68">
        <f t="shared" ref="C13:D13" si="1">C14</f>
        <v>15990</v>
      </c>
      <c r="D13" s="68">
        <f t="shared" si="1"/>
        <v>20297</v>
      </c>
    </row>
    <row r="14" spans="1:4" ht="25.5" x14ac:dyDescent="0.25">
      <c r="A14" s="4" t="s">
        <v>11</v>
      </c>
      <c r="B14" s="21" t="s">
        <v>12</v>
      </c>
      <c r="C14" s="84">
        <v>15990</v>
      </c>
      <c r="D14" s="84">
        <v>20297</v>
      </c>
    </row>
    <row r="15" spans="1:4" x14ac:dyDescent="0.25">
      <c r="A15" s="3" t="s">
        <v>13</v>
      </c>
      <c r="B15" s="22" t="s">
        <v>14</v>
      </c>
      <c r="C15" s="68">
        <f t="shared" ref="C15:D15" si="2">C16+C17+C18</f>
        <v>1911</v>
      </c>
      <c r="D15" s="68">
        <f t="shared" si="2"/>
        <v>2049</v>
      </c>
    </row>
    <row r="16" spans="1:4" ht="24.75" x14ac:dyDescent="0.25">
      <c r="A16" s="5" t="s">
        <v>15</v>
      </c>
      <c r="B16" s="23" t="s">
        <v>16</v>
      </c>
      <c r="C16" s="84">
        <v>1725</v>
      </c>
      <c r="D16" s="84">
        <v>1852</v>
      </c>
    </row>
    <row r="17" spans="1:4" x14ac:dyDescent="0.25">
      <c r="A17" s="5" t="s">
        <v>129</v>
      </c>
      <c r="B17" s="23" t="s">
        <v>130</v>
      </c>
      <c r="C17" s="84">
        <v>10</v>
      </c>
      <c r="D17" s="84">
        <v>10</v>
      </c>
    </row>
    <row r="18" spans="1:4" ht="24.75" x14ac:dyDescent="0.25">
      <c r="A18" s="5" t="s">
        <v>17</v>
      </c>
      <c r="B18" s="23" t="s">
        <v>18</v>
      </c>
      <c r="C18" s="84">
        <v>176</v>
      </c>
      <c r="D18" s="84">
        <v>187</v>
      </c>
    </row>
    <row r="19" spans="1:4" x14ac:dyDescent="0.25">
      <c r="A19" s="37" t="s">
        <v>124</v>
      </c>
      <c r="B19" s="76" t="s">
        <v>115</v>
      </c>
      <c r="C19" s="68">
        <f t="shared" ref="C19:D19" si="3">C20+C21</f>
        <v>4810</v>
      </c>
      <c r="D19" s="68">
        <f t="shared" si="3"/>
        <v>4870</v>
      </c>
    </row>
    <row r="20" spans="1:4" x14ac:dyDescent="0.25">
      <c r="A20" s="38" t="s">
        <v>79</v>
      </c>
      <c r="B20" s="23" t="s">
        <v>76</v>
      </c>
      <c r="C20" s="85">
        <v>720</v>
      </c>
      <c r="D20" s="85">
        <v>730</v>
      </c>
    </row>
    <row r="21" spans="1:4" x14ac:dyDescent="0.25">
      <c r="A21" s="38" t="s">
        <v>77</v>
      </c>
      <c r="B21" s="23" t="s">
        <v>78</v>
      </c>
      <c r="C21" s="84">
        <v>4090</v>
      </c>
      <c r="D21" s="84">
        <v>4140</v>
      </c>
    </row>
    <row r="22" spans="1:4" x14ac:dyDescent="0.25">
      <c r="A22" s="3" t="s">
        <v>19</v>
      </c>
      <c r="B22" s="24" t="s">
        <v>20</v>
      </c>
      <c r="C22" s="68">
        <f t="shared" ref="C22:D22" si="4">C23</f>
        <v>546</v>
      </c>
      <c r="D22" s="68">
        <f t="shared" si="4"/>
        <v>546</v>
      </c>
    </row>
    <row r="23" spans="1:4" ht="24.75" x14ac:dyDescent="0.25">
      <c r="A23" s="4" t="s">
        <v>21</v>
      </c>
      <c r="B23" s="25" t="s">
        <v>22</v>
      </c>
      <c r="C23" s="84">
        <v>546</v>
      </c>
      <c r="D23" s="84">
        <v>546</v>
      </c>
    </row>
    <row r="24" spans="1:4" ht="26.25" x14ac:dyDescent="0.25">
      <c r="A24" s="3" t="s">
        <v>23</v>
      </c>
      <c r="B24" s="18" t="s">
        <v>24</v>
      </c>
      <c r="C24" s="68">
        <f t="shared" ref="C24:D24" si="5">C25</f>
        <v>840</v>
      </c>
      <c r="D24" s="68">
        <f t="shared" si="5"/>
        <v>860</v>
      </c>
    </row>
    <row r="25" spans="1:4" ht="60.75" x14ac:dyDescent="0.25">
      <c r="A25" s="4" t="s">
        <v>25</v>
      </c>
      <c r="B25" s="26" t="s">
        <v>26</v>
      </c>
      <c r="C25" s="84">
        <v>840</v>
      </c>
      <c r="D25" s="84">
        <v>860</v>
      </c>
    </row>
    <row r="26" spans="1:4" x14ac:dyDescent="0.25">
      <c r="A26" s="3" t="s">
        <v>27</v>
      </c>
      <c r="B26" s="18" t="s">
        <v>28</v>
      </c>
      <c r="C26" s="68">
        <f t="shared" ref="C26:D26" si="6">C27</f>
        <v>130</v>
      </c>
      <c r="D26" s="68">
        <f t="shared" si="6"/>
        <v>128</v>
      </c>
    </row>
    <row r="27" spans="1:4" x14ac:dyDescent="0.25">
      <c r="A27" s="4" t="s">
        <v>29</v>
      </c>
      <c r="B27" s="25" t="s">
        <v>30</v>
      </c>
      <c r="C27" s="84">
        <v>130</v>
      </c>
      <c r="D27" s="84">
        <v>128</v>
      </c>
    </row>
    <row r="28" spans="1:4" ht="14.25" customHeight="1" x14ac:dyDescent="0.25">
      <c r="A28" s="3" t="s">
        <v>31</v>
      </c>
      <c r="B28" s="27" t="s">
        <v>32</v>
      </c>
      <c r="C28" s="68">
        <f t="shared" ref="C28:D28" si="7">C29+C30</f>
        <v>300</v>
      </c>
      <c r="D28" s="68">
        <f t="shared" si="7"/>
        <v>350</v>
      </c>
    </row>
    <row r="29" spans="1:4" ht="62.25" customHeight="1" x14ac:dyDescent="0.25">
      <c r="A29" s="4" t="s">
        <v>33</v>
      </c>
      <c r="B29" s="78" t="s">
        <v>126</v>
      </c>
      <c r="C29" s="84">
        <v>100</v>
      </c>
      <c r="D29" s="84">
        <v>100</v>
      </c>
    </row>
    <row r="30" spans="1:4" ht="24.75" x14ac:dyDescent="0.25">
      <c r="A30" s="4" t="s">
        <v>34</v>
      </c>
      <c r="B30" s="77" t="s">
        <v>35</v>
      </c>
      <c r="C30" s="84">
        <v>200</v>
      </c>
      <c r="D30" s="84">
        <v>250</v>
      </c>
    </row>
    <row r="31" spans="1:4" x14ac:dyDescent="0.25">
      <c r="A31" s="3" t="s">
        <v>36</v>
      </c>
      <c r="B31" s="24" t="s">
        <v>37</v>
      </c>
      <c r="C31" s="68">
        <v>28</v>
      </c>
      <c r="D31" s="68">
        <v>29</v>
      </c>
    </row>
    <row r="32" spans="1:4" x14ac:dyDescent="0.25">
      <c r="A32" s="3" t="s">
        <v>38</v>
      </c>
      <c r="B32" s="18" t="s">
        <v>39</v>
      </c>
      <c r="C32" s="68">
        <f t="shared" ref="C32:D32" si="8">C33</f>
        <v>5</v>
      </c>
      <c r="D32" s="68">
        <f t="shared" si="8"/>
        <v>5</v>
      </c>
    </row>
    <row r="33" spans="1:4" x14ac:dyDescent="0.25">
      <c r="A33" s="4" t="s">
        <v>40</v>
      </c>
      <c r="B33" s="25" t="s">
        <v>39</v>
      </c>
      <c r="C33" s="84">
        <v>5</v>
      </c>
      <c r="D33" s="84">
        <v>5</v>
      </c>
    </row>
    <row r="34" spans="1:4" ht="24.75" customHeight="1" x14ac:dyDescent="0.25">
      <c r="A34" s="7" t="s">
        <v>41</v>
      </c>
      <c r="B34" s="28" t="s">
        <v>42</v>
      </c>
      <c r="C34" s="75">
        <f t="shared" ref="C34:D34" si="9">C35</f>
        <v>109475</v>
      </c>
      <c r="D34" s="75">
        <f t="shared" si="9"/>
        <v>101921</v>
      </c>
    </row>
    <row r="35" spans="1:4" ht="27.75" customHeight="1" x14ac:dyDescent="0.25">
      <c r="A35" s="72" t="s">
        <v>118</v>
      </c>
      <c r="B35" s="73" t="s">
        <v>119</v>
      </c>
      <c r="C35" s="74">
        <f>C36+C39+C51+C66</f>
        <v>109475</v>
      </c>
      <c r="D35" s="74">
        <f>D36+D39+D51+D66</f>
        <v>101921</v>
      </c>
    </row>
    <row r="36" spans="1:4" x14ac:dyDescent="0.25">
      <c r="A36" s="8" t="s">
        <v>43</v>
      </c>
      <c r="B36" s="29" t="s">
        <v>44</v>
      </c>
      <c r="C36" s="86">
        <f t="shared" ref="C36:D36" si="10">C37+C38</f>
        <v>36781</v>
      </c>
      <c r="D36" s="86">
        <f t="shared" si="10"/>
        <v>33553</v>
      </c>
    </row>
    <row r="37" spans="1:4" ht="31.5" customHeight="1" x14ac:dyDescent="0.25">
      <c r="A37" s="4" t="s">
        <v>45</v>
      </c>
      <c r="B37" s="25" t="s">
        <v>46</v>
      </c>
      <c r="C37" s="84">
        <v>36781</v>
      </c>
      <c r="D37" s="84">
        <v>33553</v>
      </c>
    </row>
    <row r="38" spans="1:4" ht="25.5" hidden="1" customHeight="1" x14ac:dyDescent="0.25">
      <c r="A38" s="4" t="s">
        <v>104</v>
      </c>
      <c r="B38" s="25" t="s">
        <v>47</v>
      </c>
      <c r="C38" s="84">
        <v>0</v>
      </c>
      <c r="D38" s="84">
        <v>0</v>
      </c>
    </row>
    <row r="39" spans="1:4" ht="26.25" x14ac:dyDescent="0.25">
      <c r="A39" s="9" t="s">
        <v>48</v>
      </c>
      <c r="B39" s="30" t="s">
        <v>49</v>
      </c>
      <c r="C39" s="87">
        <f>SUM(C40:C40)+SUM(C41:C42)</f>
        <v>11882</v>
      </c>
      <c r="D39" s="87">
        <f>SUM(D40:D40)+SUM(D41:D42)</f>
        <v>11621</v>
      </c>
    </row>
    <row r="40" spans="1:4" ht="60.75" x14ac:dyDescent="0.25">
      <c r="A40" s="56" t="s">
        <v>88</v>
      </c>
      <c r="B40" s="57" t="s">
        <v>110</v>
      </c>
      <c r="C40" s="88">
        <v>6887</v>
      </c>
      <c r="D40" s="88">
        <v>6936</v>
      </c>
    </row>
    <row r="41" spans="1:4" ht="36.75" customHeight="1" x14ac:dyDescent="0.25">
      <c r="A41" s="40" t="s">
        <v>50</v>
      </c>
      <c r="B41" s="59" t="s">
        <v>51</v>
      </c>
      <c r="C41" s="88">
        <v>2069</v>
      </c>
      <c r="D41" s="88">
        <v>0</v>
      </c>
    </row>
    <row r="42" spans="1:4" ht="18.75" customHeight="1" x14ac:dyDescent="0.25">
      <c r="A42" s="42" t="s">
        <v>52</v>
      </c>
      <c r="B42" s="60" t="s">
        <v>53</v>
      </c>
      <c r="C42" s="88">
        <f>SUM(C43:C50)</f>
        <v>2926</v>
      </c>
      <c r="D42" s="88">
        <f>SUM(D43:D50)</f>
        <v>4685</v>
      </c>
    </row>
    <row r="43" spans="1:4" ht="36.75" customHeight="1" x14ac:dyDescent="0.25">
      <c r="A43" s="50" t="s">
        <v>84</v>
      </c>
      <c r="B43" s="51" t="s">
        <v>80</v>
      </c>
      <c r="C43" s="89">
        <v>346</v>
      </c>
      <c r="D43" s="89">
        <v>346</v>
      </c>
    </row>
    <row r="44" spans="1:4" ht="36" x14ac:dyDescent="0.25">
      <c r="A44" s="52" t="s">
        <v>86</v>
      </c>
      <c r="B44" s="53" t="s">
        <v>81</v>
      </c>
      <c r="C44" s="89">
        <v>6</v>
      </c>
      <c r="D44" s="89">
        <v>6</v>
      </c>
    </row>
    <row r="45" spans="1:4" ht="15.75" customHeight="1" x14ac:dyDescent="0.25">
      <c r="A45" s="52" t="s">
        <v>87</v>
      </c>
      <c r="B45" s="53" t="s">
        <v>82</v>
      </c>
      <c r="C45" s="89">
        <v>12</v>
      </c>
      <c r="D45" s="89">
        <v>12</v>
      </c>
    </row>
    <row r="46" spans="1:4" ht="36" x14ac:dyDescent="0.25">
      <c r="A46" s="50" t="s">
        <v>89</v>
      </c>
      <c r="B46" s="71" t="s">
        <v>83</v>
      </c>
      <c r="C46" s="89">
        <v>132</v>
      </c>
      <c r="D46" s="89">
        <v>132</v>
      </c>
    </row>
    <row r="47" spans="1:4" ht="136.5" customHeight="1" x14ac:dyDescent="0.25">
      <c r="A47" s="70" t="s">
        <v>90</v>
      </c>
      <c r="B47" s="41" t="s">
        <v>117</v>
      </c>
      <c r="C47" s="89">
        <v>323</v>
      </c>
      <c r="D47" s="89">
        <v>323</v>
      </c>
    </row>
    <row r="48" spans="1:4" ht="25.5" x14ac:dyDescent="0.25">
      <c r="A48" s="54" t="s">
        <v>92</v>
      </c>
      <c r="B48" s="45" t="s">
        <v>91</v>
      </c>
      <c r="C48" s="89">
        <v>2062</v>
      </c>
      <c r="D48" s="89">
        <v>2062</v>
      </c>
    </row>
    <row r="49" spans="1:4" ht="48.75" customHeight="1" x14ac:dyDescent="0.25">
      <c r="A49" s="39" t="s">
        <v>85</v>
      </c>
      <c r="B49" s="55" t="s">
        <v>136</v>
      </c>
      <c r="C49" s="89">
        <v>45</v>
      </c>
      <c r="D49" s="89">
        <v>75</v>
      </c>
    </row>
    <row r="50" spans="1:4" ht="25.5" customHeight="1" x14ac:dyDescent="0.25">
      <c r="A50" s="54" t="s">
        <v>132</v>
      </c>
      <c r="B50" s="55" t="s">
        <v>131</v>
      </c>
      <c r="C50" s="89">
        <v>0</v>
      </c>
      <c r="D50" s="89">
        <v>1729</v>
      </c>
    </row>
    <row r="51" spans="1:4" ht="26.25" x14ac:dyDescent="0.25">
      <c r="A51" s="11" t="s">
        <v>54</v>
      </c>
      <c r="B51" s="31" t="s">
        <v>55</v>
      </c>
      <c r="C51" s="69">
        <f>C52+C53+C63++C64+C65</f>
        <v>50970</v>
      </c>
      <c r="D51" s="69">
        <f>D52+D53+D63++D64+D65</f>
        <v>50532</v>
      </c>
    </row>
    <row r="52" spans="1:4" ht="25.5" x14ac:dyDescent="0.25">
      <c r="A52" s="61" t="s">
        <v>56</v>
      </c>
      <c r="B52" s="62" t="s">
        <v>57</v>
      </c>
      <c r="C52" s="68">
        <v>356</v>
      </c>
      <c r="D52" s="68">
        <v>356</v>
      </c>
    </row>
    <row r="53" spans="1:4" ht="27" customHeight="1" x14ac:dyDescent="0.25">
      <c r="A53" s="42" t="s">
        <v>58</v>
      </c>
      <c r="B53" s="63" t="s">
        <v>59</v>
      </c>
      <c r="C53" s="68">
        <f>SUM(C54:C62)</f>
        <v>49349</v>
      </c>
      <c r="D53" s="68">
        <f>SUM(D54:D62)</f>
        <v>49350</v>
      </c>
    </row>
    <row r="54" spans="1:4" ht="40.5" customHeight="1" x14ac:dyDescent="0.25">
      <c r="A54" s="10" t="s">
        <v>105</v>
      </c>
      <c r="B54" s="43" t="s">
        <v>96</v>
      </c>
      <c r="C54" s="84">
        <v>621</v>
      </c>
      <c r="D54" s="84">
        <v>622</v>
      </c>
    </row>
    <row r="55" spans="1:4" ht="52.5" customHeight="1" x14ac:dyDescent="0.25">
      <c r="A55" s="10" t="s">
        <v>106</v>
      </c>
      <c r="B55" s="43" t="s">
        <v>97</v>
      </c>
      <c r="C55" s="84">
        <v>1</v>
      </c>
      <c r="D55" s="84">
        <v>1</v>
      </c>
    </row>
    <row r="56" spans="1:4" ht="79.5" customHeight="1" x14ac:dyDescent="0.25">
      <c r="A56" s="10" t="s">
        <v>107</v>
      </c>
      <c r="B56" s="44" t="s">
        <v>98</v>
      </c>
      <c r="C56" s="84">
        <v>46682</v>
      </c>
      <c r="D56" s="84">
        <v>46682</v>
      </c>
    </row>
    <row r="57" spans="1:4" ht="66.75" customHeight="1" x14ac:dyDescent="0.25">
      <c r="A57" s="10" t="s">
        <v>108</v>
      </c>
      <c r="B57" s="43" t="s">
        <v>99</v>
      </c>
      <c r="C57" s="84">
        <v>43</v>
      </c>
      <c r="D57" s="84">
        <v>43</v>
      </c>
    </row>
    <row r="58" spans="1:4" ht="55.5" customHeight="1" x14ac:dyDescent="0.25">
      <c r="A58" s="10" t="s">
        <v>109</v>
      </c>
      <c r="B58" s="45" t="s">
        <v>103</v>
      </c>
      <c r="C58" s="84">
        <v>55</v>
      </c>
      <c r="D58" s="84">
        <v>55</v>
      </c>
    </row>
    <row r="59" spans="1:4" ht="43.5" customHeight="1" x14ac:dyDescent="0.25">
      <c r="A59" s="10" t="s">
        <v>111</v>
      </c>
      <c r="B59" s="43" t="s">
        <v>100</v>
      </c>
      <c r="C59" s="84">
        <v>1248</v>
      </c>
      <c r="D59" s="84">
        <v>1248</v>
      </c>
    </row>
    <row r="60" spans="1:4" ht="53.25" customHeight="1" x14ac:dyDescent="0.25">
      <c r="A60" s="10" t="s">
        <v>112</v>
      </c>
      <c r="B60" s="43" t="s">
        <v>101</v>
      </c>
      <c r="C60" s="84">
        <v>200</v>
      </c>
      <c r="D60" s="84">
        <v>200</v>
      </c>
    </row>
    <row r="61" spans="1:4" ht="64.5" customHeight="1" x14ac:dyDescent="0.25">
      <c r="A61" s="10" t="s">
        <v>113</v>
      </c>
      <c r="B61" s="45" t="s">
        <v>137</v>
      </c>
      <c r="C61" s="84">
        <v>385</v>
      </c>
      <c r="D61" s="84">
        <v>385</v>
      </c>
    </row>
    <row r="62" spans="1:4" ht="52.5" customHeight="1" x14ac:dyDescent="0.25">
      <c r="A62" s="10" t="s">
        <v>114</v>
      </c>
      <c r="B62" s="45" t="s">
        <v>102</v>
      </c>
      <c r="C62" s="84">
        <v>114</v>
      </c>
      <c r="D62" s="84">
        <v>114</v>
      </c>
    </row>
    <row r="63" spans="1:4" ht="53.25" customHeight="1" x14ac:dyDescent="0.25">
      <c r="A63" s="42" t="s">
        <v>60</v>
      </c>
      <c r="B63" s="64" t="s">
        <v>61</v>
      </c>
      <c r="C63" s="68">
        <v>826</v>
      </c>
      <c r="D63" s="68">
        <v>826</v>
      </c>
    </row>
    <row r="64" spans="1:4" ht="36.75" x14ac:dyDescent="0.25">
      <c r="A64" s="61" t="s">
        <v>62</v>
      </c>
      <c r="B64" s="58" t="s">
        <v>63</v>
      </c>
      <c r="C64" s="68">
        <v>414</v>
      </c>
      <c r="D64" s="68">
        <v>0</v>
      </c>
    </row>
    <row r="65" spans="1:4" ht="38.25" customHeight="1" x14ac:dyDescent="0.25">
      <c r="A65" s="61" t="s">
        <v>64</v>
      </c>
      <c r="B65" s="65" t="s">
        <v>65</v>
      </c>
      <c r="C65" s="68">
        <v>25</v>
      </c>
      <c r="D65" s="68">
        <v>0</v>
      </c>
    </row>
    <row r="66" spans="1:4" x14ac:dyDescent="0.25">
      <c r="A66" s="12" t="s">
        <v>66</v>
      </c>
      <c r="B66" s="32" t="s">
        <v>67</v>
      </c>
      <c r="C66" s="47">
        <f t="shared" ref="C66:D66" si="11">C67+C68+C69</f>
        <v>9842</v>
      </c>
      <c r="D66" s="47">
        <f t="shared" si="11"/>
        <v>6215</v>
      </c>
    </row>
    <row r="67" spans="1:4" ht="48" x14ac:dyDescent="0.25">
      <c r="A67" s="66" t="s">
        <v>116</v>
      </c>
      <c r="B67" s="67" t="s">
        <v>93</v>
      </c>
      <c r="C67" s="68">
        <v>580</v>
      </c>
      <c r="D67" s="68">
        <v>0</v>
      </c>
    </row>
    <row r="68" spans="1:4" ht="87.75" customHeight="1" x14ac:dyDescent="0.25">
      <c r="A68" s="42" t="s">
        <v>68</v>
      </c>
      <c r="B68" s="58" t="s">
        <v>69</v>
      </c>
      <c r="C68" s="68">
        <v>3047</v>
      </c>
      <c r="D68" s="68">
        <v>0</v>
      </c>
    </row>
    <row r="69" spans="1:4" ht="24.75" x14ac:dyDescent="0.25">
      <c r="A69" s="42" t="s">
        <v>70</v>
      </c>
      <c r="B69" s="58" t="s">
        <v>71</v>
      </c>
      <c r="C69" s="90">
        <f t="shared" ref="C69:D69" si="12">C70+C71+C72</f>
        <v>6215</v>
      </c>
      <c r="D69" s="90">
        <f t="shared" si="12"/>
        <v>6215</v>
      </c>
    </row>
    <row r="70" spans="1:4" ht="24.75" customHeight="1" x14ac:dyDescent="0.25">
      <c r="A70" s="10" t="s">
        <v>95</v>
      </c>
      <c r="B70" s="33" t="s">
        <v>94</v>
      </c>
      <c r="C70" s="84">
        <v>247</v>
      </c>
      <c r="D70" s="84">
        <v>247</v>
      </c>
    </row>
    <row r="71" spans="1:4" ht="36.75" customHeight="1" x14ac:dyDescent="0.25">
      <c r="A71" s="10" t="s">
        <v>120</v>
      </c>
      <c r="B71" s="33" t="s">
        <v>121</v>
      </c>
      <c r="C71" s="84">
        <v>28</v>
      </c>
      <c r="D71" s="84">
        <v>28</v>
      </c>
    </row>
    <row r="72" spans="1:4" ht="63.75" customHeight="1" x14ac:dyDescent="0.25">
      <c r="A72" s="10" t="s">
        <v>122</v>
      </c>
      <c r="B72" s="33" t="s">
        <v>123</v>
      </c>
      <c r="C72" s="84">
        <v>5940</v>
      </c>
      <c r="D72" s="84">
        <v>5940</v>
      </c>
    </row>
    <row r="73" spans="1:4" ht="24.75" customHeight="1" x14ac:dyDescent="0.25">
      <c r="A73" s="6" t="s">
        <v>72</v>
      </c>
      <c r="B73" s="34" t="s">
        <v>73</v>
      </c>
      <c r="C73" s="49">
        <f>C34+C10</f>
        <v>173825</v>
      </c>
      <c r="D73" s="49">
        <f>D34+D10</f>
        <v>173237</v>
      </c>
    </row>
    <row r="74" spans="1:4" hidden="1" x14ac:dyDescent="0.25">
      <c r="B74" s="35" t="s">
        <v>74</v>
      </c>
      <c r="C74" s="46">
        <v>172388.3</v>
      </c>
      <c r="D74" s="46">
        <v>172388.3</v>
      </c>
    </row>
    <row r="75" spans="1:4" ht="15.75" hidden="1" customHeight="1" x14ac:dyDescent="0.25">
      <c r="B75" s="36" t="s">
        <v>75</v>
      </c>
      <c r="C75" s="48">
        <f t="shared" ref="C75:D75" si="13">C74-C73</f>
        <v>-1436.7000000000116</v>
      </c>
      <c r="D75" s="48">
        <f t="shared" si="13"/>
        <v>-848.70000000001164</v>
      </c>
    </row>
    <row r="76" spans="1:4" x14ac:dyDescent="0.25">
      <c r="B76" s="15"/>
    </row>
  </sheetData>
  <mergeCells count="7">
    <mergeCell ref="C8:C9"/>
    <mergeCell ref="D8:D9"/>
    <mergeCell ref="A1:B1"/>
    <mergeCell ref="A6:B6"/>
    <mergeCell ref="A7:B7"/>
    <mergeCell ref="A8:A9"/>
    <mergeCell ref="B8:B9"/>
  </mergeCells>
  <pageMargins left="0.70866141732283472" right="0.70866141732283472" top="0.74803149606299213" bottom="0.74803149606299213" header="0.31496062992125984" footer="0.31496062992125984"/>
  <pageSetup paperSize="9" scale="6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Tatyana</dc:creator>
  <cp:lastModifiedBy>Tatyana</cp:lastModifiedBy>
  <cp:lastPrinted>2024-10-25T06:57:19Z</cp:lastPrinted>
  <dcterms:created xsi:type="dcterms:W3CDTF">2023-10-31T06:07:35Z</dcterms:created>
  <dcterms:modified xsi:type="dcterms:W3CDTF">2024-11-20T12:03:07Z</dcterms:modified>
</cp:coreProperties>
</file>