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yana\Desktop\Субвенции\сессия по годам 2025\Решение на 2025 год с приложениями\"/>
    </mc:Choice>
  </mc:AlternateContent>
  <bookViews>
    <workbookView xWindow="0" yWindow="0" windowWidth="1944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32" i="1"/>
  <c r="C72" i="1"/>
  <c r="C15" i="1"/>
  <c r="C44" i="1" l="1"/>
  <c r="C55" i="1" l="1"/>
  <c r="C24" i="1" l="1"/>
  <c r="C53" i="1" l="1"/>
  <c r="C69" i="1"/>
  <c r="C41" i="1"/>
  <c r="C39" i="1" l="1"/>
  <c r="C35" i="1" s="1"/>
  <c r="C34" i="1" s="1"/>
  <c r="C19" i="1" l="1"/>
  <c r="C22" i="1"/>
  <c r="C28" i="1" l="1"/>
  <c r="C26" i="1"/>
  <c r="C13" i="1"/>
  <c r="C11" i="1"/>
  <c r="C10" i="1" l="1"/>
  <c r="C76" i="1" l="1"/>
  <c r="C78" i="1" s="1"/>
</calcChain>
</file>

<file path=xl/sharedStrings.xml><?xml version="1.0" encoding="utf-8"?>
<sst xmlns="http://schemas.openxmlformats.org/spreadsheetml/2006/main" count="145" uniqueCount="144">
  <si>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</si>
  <si>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</si>
  <si>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</si>
  <si>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</si>
  <si>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</si>
  <si>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</si>
  <si>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</si>
  <si>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</si>
  <si>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</si>
  <si>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</si>
  <si>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</si>
  <si>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</si>
  <si>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</si>
  <si>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</si>
  <si>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</si>
  <si>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</si>
  <si>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</si>
  <si>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</si>
  <si>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</si>
  <si>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</si>
  <si>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</si>
  <si>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</si>
  <si>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</si>
  <si>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</si>
  <si>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</si>
  <si>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</si>
  <si>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</si>
  <si>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</si>
  <si>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</si>
  <si>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</si>
  <si>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</si>
  <si>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</si>
  <si>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</si>
  <si>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</si>
  <si>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</si>
  <si>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</si>
  <si>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</si>
  <si>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</si>
  <si>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</si>
  <si>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</si>
  <si>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</si>
  <si>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</si>
  <si>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</si>
  <si>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</si>
  <si>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</si>
  <si>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</si>
  <si>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</si>
  <si>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</si>
  <si>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</si>
  <si>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</si>
  <si>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</si>
  <si>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</si>
  <si>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</si>
  <si>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</si>
  <si>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</si>
  <si>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</si>
  <si>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</si>
  <si>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</si>
  <si>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</si>
  <si>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</si>
  <si>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</si>
  <si>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</si>
  <si>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</si>
  <si>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</si>
  <si>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</si>
  <si>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</si>
  <si>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</si>
  <si>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</si>
  <si>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</si>
  <si>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</si>
  <si>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</si>
  <si>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</si>
  <si>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</si>
  <si>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</si>
  <si>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</si>
  <si>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</si>
  <si>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</si>
  <si>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проверка</t>
  </si>
  <si>
    <t>разница</t>
  </si>
  <si>
    <t>Налог на имущество физических лиц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</si>
  <si>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</si>
  <si>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</si>
  <si>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</si>
  <si>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</si>
  <si>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</si>
  <si>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</si>
  <si>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</si>
  <si>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</si>
  <si>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</si>
  <si>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</si>
  <si>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</si>
  <si>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</si>
  <si>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</si>
  <si>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</si>
  <si>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Субсидии на осуществление мероприятий по организации питания в муниципальных общеобразовательных учреждениях</t>
  </si>
  <si>
    <t>2 02 20077 14 9294 150</t>
  </si>
  <si>
    <t>2 02 29999 14 9149 150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</si>
  <si>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</si>
  <si>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</si>
  <si>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</si>
  <si>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</si>
  <si>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</si>
  <si>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</si>
  <si>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</si>
  <si>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</si>
  <si>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</si>
  <si>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</si>
  <si>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</si>
  <si>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2 02 19999 14 0000 150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</si>
  <si>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</si>
  <si>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</si>
  <si>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</si>
  <si>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</si>
  <si>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</si>
  <si>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</si>
  <si>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2 02 30024 14 9152 150</t>
  </si>
  <si>
    <t>2 02 30024 14 9161 150</t>
  </si>
  <si>
    <t>2 02 30024 14 9209 150</t>
  </si>
  <si>
    <t>2 02 30024 14 9280 150</t>
  </si>
  <si>
    <t>Налоги на имущество</t>
  </si>
  <si>
    <t xml:space="preserve">2 02 45179 14 0000 150 </t>
  </si>
  <si>
    <t>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</si>
  <si>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</si>
  <si>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</si>
  <si>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</si>
  <si>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2 02 49999 14 9275 150</t>
  </si>
  <si>
    <t xml:space="preserve"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 </t>
  </si>
  <si>
    <t>2 02 49999 14 9304 150</t>
  </si>
  <si>
    <t xml:space="preserve">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</si>
  <si>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1 06 00000 00 0000 000</t>
  </si>
  <si>
    <t>Налоговые и неналоговые доходы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</si>
  <si>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</si>
  <si>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</si>
  <si>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2025 год</t>
  </si>
  <si>
    <t>1 05 03000 01 0000 110</t>
  </si>
  <si>
    <t>Единый сельхохозяйственный  налог</t>
  </si>
  <si>
    <t>2 02 29999 14 9240 150</t>
  </si>
  <si>
    <t>Субсидии муниципальным образованиям на реализацию мероприятий по обеспечению безопасности гидротехнических сооружений</t>
  </si>
  <si>
    <t xml:space="preserve">  Приложение 2</t>
  </si>
  <si>
    <t xml:space="preserve"> к решению Собрания депутатов Красногородского муниципального округа</t>
  </si>
  <si>
    <t xml:space="preserve">  от   №   "Об утверждении бюджета Красногородского муниципального округа </t>
  </si>
  <si>
    <t xml:space="preserve"> на 2025 год и на плановый период 2026 и 2027 годов"</t>
  </si>
  <si>
    <t>Субсидии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</si>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</sst>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6" fillId="4" borderId="4" xfId="0" applyFont="1" applyFill="1" applyBorder="1"/>
    <xf numFmtId="0" fontId="16" fillId="5" borderId="4" xfId="0" applyFont="1" applyFill="1" applyBorder="1"/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13" fillId="3" borderId="4" xfId="0" applyFont="1" applyFill="1" applyBorder="1"/>
    <xf numFmtId="0" fontId="23" fillId="0" borderId="4" xfId="0" applyFont="1" applyFill="1" applyBorder="1"/>
    <xf numFmtId="0" fontId="26" fillId="0" borderId="4" xfId="0" applyFont="1" applyBorder="1"/>
    <xf numFmtId="0" fontId="28" fillId="0" borderId="4" xfId="0" applyFont="1" applyBorder="1" applyAlignment="1">
      <alignment wrapText="1"/>
    </xf>
    <xf numFmtId="0" fontId="6" fillId="0" borderId="4" xfId="0" applyFont="1" applyFill="1" applyBorder="1"/>
    <xf numFmtId="0" fontId="27" fillId="0" borderId="10" xfId="0" applyFont="1" applyFill="1" applyBorder="1" applyAlignment="1">
      <alignment vertical="top" wrapText="1"/>
    </xf>
    <xf numFmtId="2" fontId="27" fillId="0" borderId="0" xfId="0" applyNumberFormat="1" applyFont="1" applyAlignment="1">
      <alignment wrapText="1"/>
    </xf>
    <xf numFmtId="0" fontId="27" fillId="0" borderId="4" xfId="0" applyFont="1" applyFill="1" applyBorder="1" applyAlignment="1">
      <alignment vertical="top" wrapText="1"/>
    </xf>
    <xf numFmtId="0" fontId="0" fillId="0" borderId="11" xfId="0" applyFill="1" applyBorder="1"/>
    <xf numFmtId="164" fontId="0" fillId="0" borderId="0" xfId="0" applyNumberFormat="1"/>
    <xf numFmtId="164" fontId="21" fillId="0" borderId="4" xfId="0" applyNumberFormat="1" applyFont="1" applyBorder="1"/>
    <xf numFmtId="0" fontId="30" fillId="0" borderId="4" xfId="0" applyFont="1" applyFill="1" applyBorder="1"/>
    <xf numFmtId="0" fontId="28" fillId="0" borderId="7" xfId="0" applyFont="1" applyFill="1" applyBorder="1" applyAlignment="1">
      <alignment vertical="top" wrapText="1"/>
    </xf>
    <xf numFmtId="0" fontId="30" fillId="0" borderId="3" xfId="0" applyFont="1" applyFill="1" applyBorder="1"/>
    <xf numFmtId="0" fontId="28" fillId="0" borderId="8" xfId="0" applyFont="1" applyFill="1" applyBorder="1" applyAlignment="1">
      <alignment vertical="top" wrapText="1"/>
    </xf>
    <xf numFmtId="0" fontId="30" fillId="0" borderId="2" xfId="0" applyFont="1" applyFill="1" applyBorder="1"/>
    <xf numFmtId="0" fontId="28" fillId="0" borderId="4" xfId="0" applyFont="1" applyFill="1" applyBorder="1" applyAlignment="1">
      <alignment vertical="top" wrapText="1"/>
    </xf>
    <xf numFmtId="0" fontId="26" fillId="3" borderId="9" xfId="0" applyFont="1" applyFill="1" applyBorder="1" applyAlignment="1">
      <alignment wrapText="1"/>
    </xf>
    <xf numFmtId="0" fontId="25" fillId="0" borderId="0" xfId="0" applyFont="1" applyAlignment="1">
      <alignment wrapText="1"/>
    </xf>
    <xf numFmtId="0" fontId="26" fillId="0" borderId="6" xfId="0" applyFont="1" applyBorder="1" applyAlignment="1">
      <alignment wrapText="1"/>
    </xf>
    <xf numFmtId="0" fontId="26" fillId="0" borderId="6" xfId="0" applyFont="1" applyFill="1" applyBorder="1" applyAlignment="1">
      <alignment vertical="top" wrapText="1"/>
    </xf>
    <xf numFmtId="0" fontId="33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6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6" fillId="0" borderId="5" xfId="0" applyFont="1" applyFill="1" applyBorder="1" applyAlignment="1">
      <alignment vertical="top" wrapText="1"/>
    </xf>
    <xf numFmtId="164" fontId="20" fillId="0" borderId="4" xfId="0" applyNumberFormat="1" applyFont="1" applyBorder="1"/>
    <xf numFmtId="164" fontId="20" fillId="11" borderId="4" xfId="0" applyNumberFormat="1" applyFont="1" applyFill="1" applyBorder="1"/>
    <xf numFmtId="0" fontId="28" fillId="0" borderId="6" xfId="0" applyFont="1" applyBorder="1"/>
    <xf numFmtId="0" fontId="28" fillId="0" borderId="12" xfId="0" applyFont="1" applyFill="1" applyBorder="1" applyAlignment="1">
      <alignment vertical="top" wrapText="1"/>
    </xf>
    <xf numFmtId="0" fontId="10" fillId="0" borderId="4" xfId="0" applyFont="1" applyBorder="1" applyAlignment="1">
      <alignment wrapText="1"/>
    </xf>
    <xf numFmtId="0" fontId="16" fillId="13" borderId="4" xfId="0" applyFont="1" applyFill="1" applyBorder="1"/>
    <xf numFmtId="0" fontId="17" fillId="13" borderId="6" xfId="0" applyFont="1" applyFill="1" applyBorder="1" applyAlignment="1">
      <alignment wrapText="1"/>
    </xf>
    <xf numFmtId="164" fontId="20" fillId="15" borderId="4" xfId="0" applyNumberFormat="1" applyFont="1" applyFill="1" applyBorder="1"/>
    <xf numFmtId="164" fontId="20" fillId="16" borderId="4" xfId="0" applyNumberFormat="1" applyFont="1" applyFill="1" applyBorder="1"/>
    <xf numFmtId="0" fontId="16" fillId="2" borderId="6" xfId="0" applyFont="1" applyFill="1" applyBorder="1" applyAlignment="1">
      <alignment wrapText="1"/>
    </xf>
    <xf numFmtId="0" fontId="15" fillId="0" borderId="4" xfId="0" applyFont="1" applyBorder="1" applyAlignment="1">
      <alignment horizontal="left" wrapText="1"/>
    </xf>
    <xf numFmtId="0" fontId="19" fillId="0" borderId="4" xfId="0" applyFont="1" applyBorder="1" applyAlignment="1">
      <alignment wrapText="1"/>
    </xf>
    <xf numFmtId="0" fontId="32" fillId="0" borderId="0" xfId="0" applyFont="1" applyAlignment="1">
      <alignment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164" fontId="0" fillId="0" borderId="4" xfId="0" applyNumberFormat="1" applyBorder="1"/>
    <xf numFmtId="164" fontId="0" fillId="0" borderId="4" xfId="0" applyNumberFormat="1" applyFont="1" applyBorder="1"/>
    <xf numFmtId="164" fontId="20" fillId="14" borderId="4" xfId="0" applyNumberFormat="1" applyFont="1" applyFill="1" applyBorder="1"/>
    <xf numFmtId="164" fontId="20" fillId="10" borderId="4" xfId="0" applyNumberFormat="1" applyFont="1" applyFill="1" applyBorder="1"/>
    <xf numFmtId="164" fontId="31" fillId="0" borderId="4" xfId="0" applyNumberFormat="1" applyFont="1" applyBorder="1"/>
    <xf numFmtId="164" fontId="29" fillId="0" borderId="4" xfId="0" applyNumberFormat="1" applyFont="1" applyBorder="1"/>
    <xf numFmtId="164" fontId="24" fillId="0" borderId="4" xfId="0" applyNumberFormat="1" applyFont="1" applyBorder="1"/>
    <xf numFmtId="164" fontId="20" fillId="12" borderId="4" xfId="0" applyNumberFormat="1" applyFont="1" applyFill="1" applyBorder="1"/>
    <xf numFmtId="164" fontId="34" fillId="0" border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33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abSelected="1" workbookViewId="0">
      <selection activeCell="D57" sqref="D57"/>
    </sheetView>
  </sheetViews>
  <sheetFormatPr defaultRowHeight="15" x14ac:dyDescent="0.25"/>
  <cols>
    <col min="1" max="1" width="20.42578125" style="13" customWidth="1"/>
    <col min="2" max="2" width="65.7109375" style="14" customWidth="1"/>
    <col min="3" max="3" width="11.7109375" customWidth="1"/>
    <col min="4" max="4" width="12.42578125" customWidth="1"/>
    <col min="5" max="5" width="13.140625" customWidth="1"/>
    <col min="6" max="6" width="12" customWidth="1"/>
  </cols>
  <sheetData>
    <row r="1" spans="1:3" ht="22.5" customHeight="1" x14ac:dyDescent="0.25">
      <c r="A1" s="82" t="s">
        <v>138</v>
      </c>
      <c r="B1" s="82"/>
    </row>
    <row r="2" spans="1:3" x14ac:dyDescent="0.25">
      <c r="A2" s="1"/>
      <c r="B2" s="2" t="s">
        <v>139</v>
      </c>
    </row>
    <row r="3" spans="1:3" x14ac:dyDescent="0.25">
      <c r="A3" s="1"/>
      <c r="B3" s="2" t="s">
        <v>140</v>
      </c>
    </row>
    <row r="4" spans="1:3" x14ac:dyDescent="0.25">
      <c r="A4" s="1"/>
      <c r="B4" s="2" t="s">
        <v>141</v>
      </c>
    </row>
    <row r="5" spans="1:3" x14ac:dyDescent="0.25">
      <c r="A5" s="1"/>
      <c r="B5" s="2"/>
    </row>
    <row r="6" spans="1:3" x14ac:dyDescent="0.25">
      <c r="A6" s="83" t="s">
        <v>0</v>
      </c>
      <c r="B6" s="83"/>
    </row>
    <row r="7" spans="1:3" x14ac:dyDescent="0.25">
      <c r="A7" s="84" t="s">
        <v>1</v>
      </c>
      <c r="B7" s="84"/>
    </row>
    <row r="8" spans="1:3" ht="15" customHeight="1" x14ac:dyDescent="0.25">
      <c r="A8" s="80" t="s">
        <v>2</v>
      </c>
      <c r="B8" s="80" t="s">
        <v>3</v>
      </c>
      <c r="C8" s="80" t="s">
        <v>133</v>
      </c>
    </row>
    <row r="9" spans="1:3" ht="15" customHeight="1" x14ac:dyDescent="0.25">
      <c r="A9" s="81"/>
      <c r="B9" s="81"/>
      <c r="C9" s="81"/>
    </row>
    <row r="10" spans="1:3" ht="15.75" x14ac:dyDescent="0.25">
      <c r="A10" s="3" t="s">
        <v>4</v>
      </c>
      <c r="B10" s="16" t="s">
        <v>130</v>
      </c>
      <c r="C10" s="67">
        <f>C11+C13+C15+C19+C22+C24+C26+C28+C31+C32</f>
        <v>60346</v>
      </c>
    </row>
    <row r="11" spans="1:3" x14ac:dyDescent="0.25">
      <c r="A11" s="3" t="s">
        <v>5</v>
      </c>
      <c r="B11" s="17" t="s">
        <v>6</v>
      </c>
      <c r="C11" s="67">
        <f>C12</f>
        <v>36536</v>
      </c>
    </row>
    <row r="12" spans="1:3" x14ac:dyDescent="0.25">
      <c r="A12" s="4" t="s">
        <v>7</v>
      </c>
      <c r="B12" s="19" t="s">
        <v>8</v>
      </c>
      <c r="C12" s="85">
        <v>36536</v>
      </c>
    </row>
    <row r="13" spans="1:3" ht="25.5" x14ac:dyDescent="0.25">
      <c r="A13" s="3" t="s">
        <v>9</v>
      </c>
      <c r="B13" s="20" t="s">
        <v>10</v>
      </c>
      <c r="C13" s="67">
        <f>C14</f>
        <v>15429</v>
      </c>
    </row>
    <row r="14" spans="1:3" ht="25.5" x14ac:dyDescent="0.25">
      <c r="A14" s="4" t="s">
        <v>11</v>
      </c>
      <c r="B14" s="21" t="s">
        <v>12</v>
      </c>
      <c r="C14" s="85">
        <v>15429</v>
      </c>
    </row>
    <row r="15" spans="1:3" x14ac:dyDescent="0.25">
      <c r="A15" s="3" t="s">
        <v>13</v>
      </c>
      <c r="B15" s="22" t="s">
        <v>14</v>
      </c>
      <c r="C15" s="67">
        <f>C16+C17+C18</f>
        <v>1787</v>
      </c>
    </row>
    <row r="16" spans="1:3" ht="24.75" x14ac:dyDescent="0.25">
      <c r="A16" s="5" t="s">
        <v>15</v>
      </c>
      <c r="B16" s="23" t="s">
        <v>16</v>
      </c>
      <c r="C16" s="85">
        <v>1610</v>
      </c>
    </row>
    <row r="17" spans="1:3" x14ac:dyDescent="0.25">
      <c r="A17" s="5" t="s">
        <v>134</v>
      </c>
      <c r="B17" s="23" t="s">
        <v>135</v>
      </c>
      <c r="C17" s="85">
        <v>10</v>
      </c>
    </row>
    <row r="18" spans="1:3" ht="24.75" x14ac:dyDescent="0.25">
      <c r="A18" s="5" t="s">
        <v>17</v>
      </c>
      <c r="B18" s="23" t="s">
        <v>18</v>
      </c>
      <c r="C18" s="85">
        <v>167</v>
      </c>
    </row>
    <row r="19" spans="1:3" x14ac:dyDescent="0.25">
      <c r="A19" s="37" t="s">
        <v>129</v>
      </c>
      <c r="B19" s="76" t="s">
        <v>119</v>
      </c>
      <c r="C19" s="67">
        <f>C20+C21</f>
        <v>4760</v>
      </c>
    </row>
    <row r="20" spans="1:3" x14ac:dyDescent="0.25">
      <c r="A20" s="38" t="s">
        <v>82</v>
      </c>
      <c r="B20" s="23" t="s">
        <v>79</v>
      </c>
      <c r="C20" s="86">
        <v>710</v>
      </c>
    </row>
    <row r="21" spans="1:3" x14ac:dyDescent="0.25">
      <c r="A21" s="38" t="s">
        <v>80</v>
      </c>
      <c r="B21" s="23" t="s">
        <v>81</v>
      </c>
      <c r="C21" s="85">
        <v>4050</v>
      </c>
    </row>
    <row r="22" spans="1:3" x14ac:dyDescent="0.25">
      <c r="A22" s="3" t="s">
        <v>19</v>
      </c>
      <c r="B22" s="24" t="s">
        <v>20</v>
      </c>
      <c r="C22" s="67">
        <f>C23</f>
        <v>546</v>
      </c>
    </row>
    <row r="23" spans="1:3" ht="24.75" x14ac:dyDescent="0.25">
      <c r="A23" s="4" t="s">
        <v>21</v>
      </c>
      <c r="B23" s="25" t="s">
        <v>22</v>
      </c>
      <c r="C23" s="85">
        <v>546</v>
      </c>
    </row>
    <row r="24" spans="1:3" ht="26.25" x14ac:dyDescent="0.25">
      <c r="A24" s="3" t="s">
        <v>23</v>
      </c>
      <c r="B24" s="18" t="s">
        <v>24</v>
      </c>
      <c r="C24" s="67">
        <f>C25</f>
        <v>820</v>
      </c>
    </row>
    <row r="25" spans="1:3" ht="60.75" x14ac:dyDescent="0.25">
      <c r="A25" s="4" t="s">
        <v>25</v>
      </c>
      <c r="B25" s="26" t="s">
        <v>26</v>
      </c>
      <c r="C25" s="85">
        <v>820</v>
      </c>
    </row>
    <row r="26" spans="1:3" x14ac:dyDescent="0.25">
      <c r="A26" s="3" t="s">
        <v>27</v>
      </c>
      <c r="B26" s="18" t="s">
        <v>28</v>
      </c>
      <c r="C26" s="67">
        <f>C27</f>
        <v>136</v>
      </c>
    </row>
    <row r="27" spans="1:3" x14ac:dyDescent="0.25">
      <c r="A27" s="4" t="s">
        <v>29</v>
      </c>
      <c r="B27" s="25" t="s">
        <v>30</v>
      </c>
      <c r="C27" s="85">
        <v>136</v>
      </c>
    </row>
    <row r="28" spans="1:3" ht="14.25" customHeight="1" x14ac:dyDescent="0.25">
      <c r="A28" s="3" t="s">
        <v>31</v>
      </c>
      <c r="B28" s="27" t="s">
        <v>32</v>
      </c>
      <c r="C28" s="67">
        <f>C29+C30</f>
        <v>300</v>
      </c>
    </row>
    <row r="29" spans="1:3" ht="62.25" customHeight="1" x14ac:dyDescent="0.25">
      <c r="A29" s="4" t="s">
        <v>33</v>
      </c>
      <c r="B29" s="78" t="s">
        <v>131</v>
      </c>
      <c r="C29" s="85">
        <v>100</v>
      </c>
    </row>
    <row r="30" spans="1:3" ht="24.75" x14ac:dyDescent="0.25">
      <c r="A30" s="4" t="s">
        <v>34</v>
      </c>
      <c r="B30" s="77" t="s">
        <v>35</v>
      </c>
      <c r="C30" s="85">
        <v>200</v>
      </c>
    </row>
    <row r="31" spans="1:3" x14ac:dyDescent="0.25">
      <c r="A31" s="3" t="s">
        <v>36</v>
      </c>
      <c r="B31" s="24" t="s">
        <v>37</v>
      </c>
      <c r="C31" s="67">
        <v>27</v>
      </c>
    </row>
    <row r="32" spans="1:3" x14ac:dyDescent="0.25">
      <c r="A32" s="3" t="s">
        <v>38</v>
      </c>
      <c r="B32" s="18" t="s">
        <v>39</v>
      </c>
      <c r="C32" s="67">
        <f>C33</f>
        <v>5</v>
      </c>
    </row>
    <row r="33" spans="1:3" x14ac:dyDescent="0.25">
      <c r="A33" s="4" t="s">
        <v>40</v>
      </c>
      <c r="B33" s="25" t="s">
        <v>39</v>
      </c>
      <c r="C33" s="85">
        <v>5</v>
      </c>
    </row>
    <row r="34" spans="1:3" ht="24.75" customHeight="1" x14ac:dyDescent="0.25">
      <c r="A34" s="7" t="s">
        <v>41</v>
      </c>
      <c r="B34" s="28" t="s">
        <v>42</v>
      </c>
      <c r="C34" s="75">
        <f>C35</f>
        <v>134853</v>
      </c>
    </row>
    <row r="35" spans="1:3" ht="27.75" customHeight="1" x14ac:dyDescent="0.25">
      <c r="A35" s="72" t="s">
        <v>123</v>
      </c>
      <c r="B35" s="73" t="s">
        <v>124</v>
      </c>
      <c r="C35" s="74">
        <f>C36+C39+C53+C69</f>
        <v>134853</v>
      </c>
    </row>
    <row r="36" spans="1:3" x14ac:dyDescent="0.25">
      <c r="A36" s="8" t="s">
        <v>43</v>
      </c>
      <c r="B36" s="29" t="s">
        <v>44</v>
      </c>
      <c r="C36" s="87">
        <f>C37+C38</f>
        <v>48397</v>
      </c>
    </row>
    <row r="37" spans="1:3" ht="31.5" customHeight="1" x14ac:dyDescent="0.25">
      <c r="A37" s="4" t="s">
        <v>45</v>
      </c>
      <c r="B37" s="25" t="s">
        <v>46</v>
      </c>
      <c r="C37" s="85">
        <v>48397</v>
      </c>
    </row>
    <row r="38" spans="1:3" ht="25.5" hidden="1" customHeight="1" x14ac:dyDescent="0.25">
      <c r="A38" s="4" t="s">
        <v>108</v>
      </c>
      <c r="B38" s="25" t="s">
        <v>47</v>
      </c>
      <c r="C38" s="85">
        <v>0</v>
      </c>
    </row>
    <row r="39" spans="1:3" ht="26.25" x14ac:dyDescent="0.25">
      <c r="A39" s="9" t="s">
        <v>48</v>
      </c>
      <c r="B39" s="30" t="s">
        <v>49</v>
      </c>
      <c r="C39" s="88">
        <f>SUM(C40:C41)+SUM(C43:C44)</f>
        <v>21108</v>
      </c>
    </row>
    <row r="40" spans="1:3" ht="60.75" x14ac:dyDescent="0.25">
      <c r="A40" s="55" t="s">
        <v>91</v>
      </c>
      <c r="B40" s="56" t="s">
        <v>114</v>
      </c>
      <c r="C40" s="89">
        <v>6831</v>
      </c>
    </row>
    <row r="41" spans="1:3" ht="29.25" customHeight="1" x14ac:dyDescent="0.25">
      <c r="A41" s="42" t="s">
        <v>50</v>
      </c>
      <c r="B41" s="57" t="s">
        <v>51</v>
      </c>
      <c r="C41" s="89">
        <f>C42</f>
        <v>7374</v>
      </c>
    </row>
    <row r="42" spans="1:3" ht="41.25" customHeight="1" x14ac:dyDescent="0.25">
      <c r="A42" s="39" t="s">
        <v>95</v>
      </c>
      <c r="B42" s="71" t="s">
        <v>121</v>
      </c>
      <c r="C42" s="90">
        <v>7374</v>
      </c>
    </row>
    <row r="43" spans="1:3" ht="36.75" customHeight="1" x14ac:dyDescent="0.25">
      <c r="A43" s="40" t="s">
        <v>52</v>
      </c>
      <c r="B43" s="58" t="s">
        <v>53</v>
      </c>
      <c r="C43" s="89">
        <v>2069</v>
      </c>
    </row>
    <row r="44" spans="1:3" ht="18.75" customHeight="1" x14ac:dyDescent="0.25">
      <c r="A44" s="42" t="s">
        <v>54</v>
      </c>
      <c r="B44" s="59" t="s">
        <v>55</v>
      </c>
      <c r="C44" s="89">
        <f>SUM(C45:C52)</f>
        <v>4834</v>
      </c>
    </row>
    <row r="45" spans="1:3" ht="36.75" customHeight="1" x14ac:dyDescent="0.25">
      <c r="A45" s="49" t="s">
        <v>87</v>
      </c>
      <c r="B45" s="50" t="s">
        <v>83</v>
      </c>
      <c r="C45" s="91">
        <v>864</v>
      </c>
    </row>
    <row r="46" spans="1:3" ht="36" x14ac:dyDescent="0.25">
      <c r="A46" s="51" t="s">
        <v>89</v>
      </c>
      <c r="B46" s="52" t="s">
        <v>84</v>
      </c>
      <c r="C46" s="91">
        <v>14</v>
      </c>
    </row>
    <row r="47" spans="1:3" ht="15.75" customHeight="1" x14ac:dyDescent="0.25">
      <c r="A47" s="51" t="s">
        <v>90</v>
      </c>
      <c r="B47" s="52" t="s">
        <v>85</v>
      </c>
      <c r="C47" s="91">
        <v>31</v>
      </c>
    </row>
    <row r="48" spans="1:3" ht="36" x14ac:dyDescent="0.25">
      <c r="A48" s="49" t="s">
        <v>92</v>
      </c>
      <c r="B48" s="70" t="s">
        <v>86</v>
      </c>
      <c r="C48" s="91">
        <v>330</v>
      </c>
    </row>
    <row r="49" spans="1:3" ht="136.5" customHeight="1" x14ac:dyDescent="0.25">
      <c r="A49" s="69" t="s">
        <v>93</v>
      </c>
      <c r="B49" s="41" t="s">
        <v>122</v>
      </c>
      <c r="C49" s="91">
        <v>323</v>
      </c>
    </row>
    <row r="50" spans="1:3" ht="25.5" x14ac:dyDescent="0.25">
      <c r="A50" s="53" t="s">
        <v>96</v>
      </c>
      <c r="B50" s="45" t="s">
        <v>94</v>
      </c>
      <c r="C50" s="91">
        <v>2062</v>
      </c>
    </row>
    <row r="51" spans="1:3" ht="27.75" customHeight="1" x14ac:dyDescent="0.25">
      <c r="A51" s="53" t="s">
        <v>136</v>
      </c>
      <c r="B51" s="54" t="s">
        <v>137</v>
      </c>
      <c r="C51" s="91">
        <v>1030</v>
      </c>
    </row>
    <row r="52" spans="1:3" ht="48.75" customHeight="1" x14ac:dyDescent="0.25">
      <c r="A52" s="39" t="s">
        <v>88</v>
      </c>
      <c r="B52" s="54" t="s">
        <v>142</v>
      </c>
      <c r="C52" s="91">
        <v>180</v>
      </c>
    </row>
    <row r="53" spans="1:3" ht="26.25" x14ac:dyDescent="0.25">
      <c r="A53" s="11" t="s">
        <v>56</v>
      </c>
      <c r="B53" s="31" t="s">
        <v>57</v>
      </c>
      <c r="C53" s="68">
        <f>C54+C55+C65+C66+C67+C68</f>
        <v>53008</v>
      </c>
    </row>
    <row r="54" spans="1:3" ht="25.5" x14ac:dyDescent="0.25">
      <c r="A54" s="60" t="s">
        <v>58</v>
      </c>
      <c r="B54" s="61" t="s">
        <v>59</v>
      </c>
      <c r="C54" s="67">
        <v>356</v>
      </c>
    </row>
    <row r="55" spans="1:3" ht="27" customHeight="1" x14ac:dyDescent="0.25">
      <c r="A55" s="42" t="s">
        <v>60</v>
      </c>
      <c r="B55" s="62" t="s">
        <v>61</v>
      </c>
      <c r="C55" s="67">
        <f>SUM(C56:C64)</f>
        <v>49343</v>
      </c>
    </row>
    <row r="56" spans="1:3" ht="40.5" customHeight="1" x14ac:dyDescent="0.25">
      <c r="A56" s="10" t="s">
        <v>109</v>
      </c>
      <c r="B56" s="43" t="s">
        <v>100</v>
      </c>
      <c r="C56" s="85">
        <v>615</v>
      </c>
    </row>
    <row r="57" spans="1:3" ht="52.5" customHeight="1" x14ac:dyDescent="0.25">
      <c r="A57" s="10" t="s">
        <v>110</v>
      </c>
      <c r="B57" s="43" t="s">
        <v>101</v>
      </c>
      <c r="C57" s="85">
        <v>1</v>
      </c>
    </row>
    <row r="58" spans="1:3" ht="79.5" customHeight="1" x14ac:dyDescent="0.25">
      <c r="A58" s="10" t="s">
        <v>111</v>
      </c>
      <c r="B58" s="44" t="s">
        <v>102</v>
      </c>
      <c r="C58" s="85">
        <v>46682</v>
      </c>
    </row>
    <row r="59" spans="1:3" ht="66.75" customHeight="1" x14ac:dyDescent="0.25">
      <c r="A59" s="10" t="s">
        <v>112</v>
      </c>
      <c r="B59" s="43" t="s">
        <v>103</v>
      </c>
      <c r="C59" s="85">
        <v>43</v>
      </c>
    </row>
    <row r="60" spans="1:3" ht="55.5" customHeight="1" x14ac:dyDescent="0.25">
      <c r="A60" s="10" t="s">
        <v>113</v>
      </c>
      <c r="B60" s="45" t="s">
        <v>107</v>
      </c>
      <c r="C60" s="85">
        <v>55</v>
      </c>
    </row>
    <row r="61" spans="1:3" ht="43.5" customHeight="1" x14ac:dyDescent="0.25">
      <c r="A61" s="10" t="s">
        <v>115</v>
      </c>
      <c r="B61" s="43" t="s">
        <v>104</v>
      </c>
      <c r="C61" s="85">
        <v>1248</v>
      </c>
    </row>
    <row r="62" spans="1:3" ht="53.25" customHeight="1" x14ac:dyDescent="0.25">
      <c r="A62" s="10" t="s">
        <v>116</v>
      </c>
      <c r="B62" s="43" t="s">
        <v>105</v>
      </c>
      <c r="C62" s="85">
        <v>200</v>
      </c>
    </row>
    <row r="63" spans="1:3" ht="64.5" customHeight="1" x14ac:dyDescent="0.25">
      <c r="A63" s="10" t="s">
        <v>117</v>
      </c>
      <c r="B63" s="45" t="s">
        <v>143</v>
      </c>
      <c r="C63" s="85">
        <v>385</v>
      </c>
    </row>
    <row r="64" spans="1:3" ht="52.5" customHeight="1" x14ac:dyDescent="0.25">
      <c r="A64" s="10" t="s">
        <v>118</v>
      </c>
      <c r="B64" s="45" t="s">
        <v>106</v>
      </c>
      <c r="C64" s="85">
        <v>114</v>
      </c>
    </row>
    <row r="65" spans="1:3" ht="53.25" customHeight="1" x14ac:dyDescent="0.25">
      <c r="A65" s="42" t="s">
        <v>62</v>
      </c>
      <c r="B65" s="63" t="s">
        <v>63</v>
      </c>
      <c r="C65" s="67">
        <v>826</v>
      </c>
    </row>
    <row r="66" spans="1:3" ht="40.5" customHeight="1" x14ac:dyDescent="0.25">
      <c r="A66" s="60" t="s">
        <v>64</v>
      </c>
      <c r="B66" s="79" t="s">
        <v>132</v>
      </c>
      <c r="C66" s="67">
        <v>2101</v>
      </c>
    </row>
    <row r="67" spans="1:3" ht="36.75" x14ac:dyDescent="0.25">
      <c r="A67" s="60" t="s">
        <v>65</v>
      </c>
      <c r="B67" s="57" t="s">
        <v>66</v>
      </c>
      <c r="C67" s="67">
        <v>380</v>
      </c>
    </row>
    <row r="68" spans="1:3" ht="38.25" customHeight="1" x14ac:dyDescent="0.25">
      <c r="A68" s="60" t="s">
        <v>67</v>
      </c>
      <c r="B68" s="64" t="s">
        <v>68</v>
      </c>
      <c r="C68" s="67">
        <v>2</v>
      </c>
    </row>
    <row r="69" spans="1:3" x14ac:dyDescent="0.25">
      <c r="A69" s="12" t="s">
        <v>69</v>
      </c>
      <c r="B69" s="32" t="s">
        <v>70</v>
      </c>
      <c r="C69" s="92">
        <f>C70+C71+C72</f>
        <v>12340</v>
      </c>
    </row>
    <row r="70" spans="1:3" ht="48" x14ac:dyDescent="0.25">
      <c r="A70" s="65" t="s">
        <v>120</v>
      </c>
      <c r="B70" s="66" t="s">
        <v>97</v>
      </c>
      <c r="C70" s="67">
        <v>490</v>
      </c>
    </row>
    <row r="71" spans="1:3" ht="87.75" customHeight="1" x14ac:dyDescent="0.25">
      <c r="A71" s="42" t="s">
        <v>71</v>
      </c>
      <c r="B71" s="57" t="s">
        <v>72</v>
      </c>
      <c r="C71" s="67">
        <v>3047</v>
      </c>
    </row>
    <row r="72" spans="1:3" ht="24.75" x14ac:dyDescent="0.25">
      <c r="A72" s="42" t="s">
        <v>73</v>
      </c>
      <c r="B72" s="57" t="s">
        <v>74</v>
      </c>
      <c r="C72" s="93">
        <f>C73+C74+C75</f>
        <v>8803</v>
      </c>
    </row>
    <row r="73" spans="1:3" ht="24.75" customHeight="1" x14ac:dyDescent="0.25">
      <c r="A73" s="10" t="s">
        <v>99</v>
      </c>
      <c r="B73" s="33" t="s">
        <v>98</v>
      </c>
      <c r="C73" s="85">
        <v>247</v>
      </c>
    </row>
    <row r="74" spans="1:3" ht="36.75" customHeight="1" x14ac:dyDescent="0.25">
      <c r="A74" s="10" t="s">
        <v>125</v>
      </c>
      <c r="B74" s="33" t="s">
        <v>126</v>
      </c>
      <c r="C74" s="85">
        <v>70</v>
      </c>
    </row>
    <row r="75" spans="1:3" ht="63.75" customHeight="1" x14ac:dyDescent="0.25">
      <c r="A75" s="10" t="s">
        <v>127</v>
      </c>
      <c r="B75" s="33" t="s">
        <v>128</v>
      </c>
      <c r="C75" s="85">
        <v>8486</v>
      </c>
    </row>
    <row r="76" spans="1:3" ht="24.75" customHeight="1" x14ac:dyDescent="0.25">
      <c r="A76" s="6" t="s">
        <v>75</v>
      </c>
      <c r="B76" s="34" t="s">
        <v>76</v>
      </c>
      <c r="C76" s="48">
        <f>C34+C10</f>
        <v>195199</v>
      </c>
    </row>
    <row r="77" spans="1:3" hidden="1" x14ac:dyDescent="0.25">
      <c r="B77" s="35" t="s">
        <v>77</v>
      </c>
      <c r="C77" s="46">
        <v>172388.3</v>
      </c>
    </row>
    <row r="78" spans="1:3" ht="15.75" hidden="1" customHeight="1" x14ac:dyDescent="0.25">
      <c r="B78" s="36" t="s">
        <v>78</v>
      </c>
      <c r="C78" s="47">
        <f>C77-C76</f>
        <v>-22810.700000000012</v>
      </c>
    </row>
    <row r="79" spans="1:3" x14ac:dyDescent="0.25">
      <c r="B79" s="15"/>
    </row>
  </sheetData>
  <mergeCells count="6">
    <mergeCell ref="C8:C9"/>
    <mergeCell ref="A1:B1"/>
    <mergeCell ref="A6:B6"/>
    <mergeCell ref="A7:B7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Tatyana</cp:lastModifiedBy>
  <cp:lastPrinted>2024-10-25T06:57:19Z</cp:lastPrinted>
  <dcterms:created xsi:type="dcterms:W3CDTF">2023-10-31T06:07:35Z</dcterms:created>
  <dcterms:modified xsi:type="dcterms:W3CDTF">2024-11-20T12:01:44Z</dcterms:modified>
</cp:coreProperties>
</file>